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" yWindow="15" windowWidth="19440" windowHeight="8715"/>
  </bookViews>
  <sheets>
    <sheet name="CELKEM" sheetId="2" r:id="rId1"/>
    <sheet name="Soupis-chemie" sheetId="1" r:id="rId2"/>
    <sheet name="Soupis-fyzika" sheetId="4" r:id="rId3"/>
    <sheet name="List2" sheetId="3" r:id="rId4"/>
  </sheets>
  <definedNames>
    <definedName name="_xlnm._FilterDatabase" localSheetId="2">'Soupis-fyzika'!$A$3:$S$21</definedName>
    <definedName name="_xlnm._FilterDatabase" localSheetId="1">'Soupis-chemie'!$A$3:$T$96</definedName>
    <definedName name="daně" localSheetId="2">'Soupis-fyzika'!#REF!</definedName>
    <definedName name="daně">'Soupis-chemie'!#REF!</definedName>
    <definedName name="forma" localSheetId="2">'Soupis-fyzika'!#REF!</definedName>
    <definedName name="forma">'Soupis-chemie'!#REF!</definedName>
    <definedName name="_xlnm.Print_Titles" localSheetId="2">'Soupis-fyzika'!#REF!</definedName>
    <definedName name="_xlnm.Print_Titles" localSheetId="1">'Soupis-chemie'!#REF!</definedName>
    <definedName name="_xlnm.Print_Area" localSheetId="2">'Soupis-fyzika'!$A$3:$I$38</definedName>
    <definedName name="_xlnm.Print_Area" localSheetId="1">'Soupis-chemie'!$A$3:$J$113</definedName>
    <definedName name="prázdná" localSheetId="2">'Soupis-fyzika'!#REF!</definedName>
    <definedName name="prázdná">'Soupis-chemie'!#REF!</definedName>
  </definedNames>
  <calcPr calcId="125725"/>
</workbook>
</file>

<file path=xl/calcChain.xml><?xml version="1.0" encoding="utf-8"?>
<calcChain xmlns="http://schemas.openxmlformats.org/spreadsheetml/2006/main">
  <c r="I33" i="4"/>
  <c r="I32"/>
  <c r="I31"/>
  <c r="I30"/>
  <c r="I27"/>
  <c r="I26"/>
  <c r="I23"/>
  <c r="I20"/>
  <c r="I17"/>
  <c r="I14"/>
  <c r="I11"/>
  <c r="I8"/>
  <c r="J108" i="1"/>
  <c r="J107"/>
  <c r="J102"/>
  <c r="J101"/>
  <c r="J98"/>
  <c r="C16" i="2"/>
  <c r="C15"/>
  <c r="C17" s="1"/>
  <c r="C12"/>
  <c r="C7"/>
  <c r="J30" i="1"/>
  <c r="J69"/>
  <c r="J85"/>
  <c r="J26"/>
  <c r="J8"/>
  <c r="J38"/>
  <c r="J95"/>
  <c r="J79"/>
  <c r="J41"/>
  <c r="J49"/>
  <c r="J91"/>
  <c r="J73"/>
  <c r="J84"/>
  <c r="J13"/>
  <c r="J43"/>
  <c r="J64"/>
  <c r="J80"/>
  <c r="J70"/>
  <c r="J60"/>
  <c r="J47"/>
  <c r="J87"/>
  <c r="J51"/>
  <c r="J93"/>
  <c r="J81"/>
  <c r="J24"/>
  <c r="J71"/>
  <c r="J62"/>
  <c r="J57"/>
  <c r="J19"/>
  <c r="J15"/>
  <c r="J11"/>
  <c r="J77"/>
  <c r="J67"/>
  <c r="J61"/>
  <c r="J58"/>
  <c r="J28"/>
  <c r="J32"/>
  <c r="J27"/>
  <c r="J23"/>
  <c r="J14"/>
  <c r="J44"/>
  <c r="J66"/>
  <c r="J92"/>
  <c r="J18"/>
  <c r="J76"/>
  <c r="J46"/>
  <c r="J9"/>
  <c r="J50"/>
  <c r="J31"/>
  <c r="J35"/>
  <c r="J54"/>
  <c r="J22"/>
  <c r="J17"/>
  <c r="J83"/>
  <c r="J12"/>
  <c r="J16"/>
  <c r="J20"/>
  <c r="J25"/>
  <c r="J29"/>
  <c r="J34"/>
  <c r="J37"/>
  <c r="J63"/>
  <c r="J72"/>
  <c r="J86"/>
  <c r="J59"/>
  <c r="J68"/>
  <c r="J78"/>
  <c r="J88"/>
  <c r="J94"/>
  <c r="J42"/>
  <c r="J33"/>
  <c r="J82"/>
  <c r="J48"/>
  <c r="J53"/>
  <c r="J106"/>
  <c r="J105"/>
  <c r="I35" i="4" l="1"/>
  <c r="I36" s="1"/>
  <c r="I37" s="1"/>
  <c r="J110" i="1"/>
  <c r="J111" s="1"/>
  <c r="J112" l="1"/>
</calcChain>
</file>

<file path=xl/sharedStrings.xml><?xml version="1.0" encoding="utf-8"?>
<sst xmlns="http://schemas.openxmlformats.org/spreadsheetml/2006/main" count="169" uniqueCount="81">
  <si>
    <t>Název</t>
  </si>
  <si>
    <t>Sazba DPH</t>
  </si>
  <si>
    <t>Celkem bez DPH</t>
  </si>
  <si>
    <t>KS</t>
  </si>
  <si>
    <t>Cena/ks</t>
  </si>
  <si>
    <t>Cena celkem bez DPH</t>
  </si>
  <si>
    <t>Cena celkem s DPH</t>
  </si>
  <si>
    <t>Cena 21% DPH</t>
  </si>
  <si>
    <t>Šířka</t>
  </si>
  <si>
    <t>Výška</t>
  </si>
  <si>
    <t>Hloubka</t>
  </si>
  <si>
    <t>A</t>
  </si>
  <si>
    <t>B</t>
  </si>
  <si>
    <t>C</t>
  </si>
  <si>
    <t>D</t>
  </si>
  <si>
    <t>E</t>
  </si>
  <si>
    <t>Laboratorní stůl jednostranný (3 studenti)</t>
  </si>
  <si>
    <t>Laboratorní stůl jednostranný (2 studenti)</t>
  </si>
  <si>
    <t>Mycí stůl jednostranný</t>
  </si>
  <si>
    <t>Katedra</t>
  </si>
  <si>
    <t>Mycí trojstůl jednostranný</t>
  </si>
  <si>
    <t>Konstrukce PS, bez pracovní desky</t>
  </si>
  <si>
    <t>Zakrytí zad skříňky/konstrukce</t>
  </si>
  <si>
    <t>pro jeden stůl, ze 2 stran (třetí strana je v sestavě kryta mycím stolem)</t>
  </si>
  <si>
    <t>(2,45m x10 stolů)</t>
  </si>
  <si>
    <t>Tunel pro rozvod médií pod pracovní deskou</t>
  </si>
  <si>
    <t>Stěna médiová z lamina</t>
  </si>
  <si>
    <t>Tunel pro rozvod médií mezi napojovacím místem a pracovní deskou</t>
  </si>
  <si>
    <t>3ks / stůl</t>
  </si>
  <si>
    <t>Rozvaděč s jističi a proudovým chráničem, hlavní vypínač</t>
  </si>
  <si>
    <t>Skříňka laboratorní výlevková s podpůrnou konstrukcí, jednodveřová</t>
  </si>
  <si>
    <t>(2,8m x 6 stolů)</t>
  </si>
  <si>
    <t>Rozvaděč s jističi a proudovým chráničem, hlavní vypínač; 
umístění pod pracovní deskou</t>
  </si>
  <si>
    <t>Skříňka laboratorní instalační, dvoudveřová</t>
  </si>
  <si>
    <t>2ks / stůl</t>
  </si>
  <si>
    <t>(1,90m x 2 stoly)</t>
  </si>
  <si>
    <t>Sokl plastový</t>
  </si>
  <si>
    <t>Laboratorní nástěnné armatury - zemní plyn</t>
  </si>
  <si>
    <t>Zásuvka 230V-1x, pro médiovou stěnu z lamina</t>
  </si>
  <si>
    <t>Výlevka kameninová + přepad</t>
  </si>
  <si>
    <t>Baterie stojánková laboratorní na studenou vodu</t>
  </si>
  <si>
    <t>Ventil stojánkový laboratorní - zemní plyn, jednocestný</t>
  </si>
  <si>
    <t>Armatura laboratorní stojánková - 2x 230 V</t>
  </si>
  <si>
    <t>Baterie stojánková směšovací laboratorní s kohouty nahoře</t>
  </si>
  <si>
    <t>Umyvadlo keramické oválné</t>
  </si>
  <si>
    <t>Baterie stojánková směšovací, chromová páka</t>
  </si>
  <si>
    <t>SOUPIS DODÁVEK - CELKOVÁ REKAPITULACE</t>
  </si>
  <si>
    <t>VNITŘNÍ VYBAVENÍ V AREÁLU SOU ELEKTROTECHNICKÉHO PLZEŇ - ETAPA III. UČEBNA CHEMIE</t>
  </si>
  <si>
    <t>Cena bez DPH</t>
  </si>
  <si>
    <t>DPH</t>
  </si>
  <si>
    <t>Cena vč. DPH</t>
  </si>
  <si>
    <t>VNITŘNÍ VYBAVENÍ V AREÁLU SOU ELEKTROTECHNICKÉHO PLZEŇ - ETAPA V. UČEBNA FYZIKY</t>
  </si>
  <si>
    <t>VNITŘNÍ VYBAVENÍ V AREÁLU SOU ELEKTROTECHNICKÉHO PLZEŇ - ETAPA III. UČEBNA CHEMIE A ETAPA V. UČEBNA FYZIKY   CELKEM</t>
  </si>
  <si>
    <t>Číslo standardu</t>
  </si>
  <si>
    <t>Typ</t>
  </si>
  <si>
    <t>Sprcha bezpečnostní obličejová s jednoduchou přímou oční tryskou, montáž do stolu,</t>
  </si>
  <si>
    <t>F</t>
  </si>
  <si>
    <t>Katedra dřevěná konstrukce</t>
  </si>
  <si>
    <t xml:space="preserve">Deska pracovní, laminát vysokotlaký, tl. 30 mm </t>
  </si>
  <si>
    <t>Deska pracovní, laminát vysokotlaký, tl. 30 mm</t>
  </si>
  <si>
    <t>Katedra dřevěná konstrukce (viz popis - Technické podmínky)</t>
  </si>
  <si>
    <t>G</t>
  </si>
  <si>
    <t>Rozvody médií</t>
  </si>
  <si>
    <t>Rozvody médií (viz popis - Technické podmínky)</t>
  </si>
  <si>
    <t>Další související práce:</t>
  </si>
  <si>
    <t>Potřebné revize médií</t>
  </si>
  <si>
    <t>Montážní práce včetně vynošení do 1.NP</t>
  </si>
  <si>
    <t>Doprava - Plzeň, Vejprnická ul., areál SOUE</t>
  </si>
  <si>
    <t>Úklid</t>
  </si>
  <si>
    <t>Další nutné náklady (cla, obaly, skládkovné apod)</t>
  </si>
  <si>
    <t>Laboratorní stůl jednostranný (pro 3 sedící studenty)</t>
  </si>
  <si>
    <t>Laboratorní stůl jednostranný (viz popis - Technické podmínky)</t>
  </si>
  <si>
    <t>Délka</t>
  </si>
  <si>
    <t>Laboratorní stůl jednostranný (pro 2 sedící studenty)</t>
  </si>
  <si>
    <t>Katedra učitele</t>
  </si>
  <si>
    <t>Katedra učitele (viz popis - Technické podmínky)</t>
  </si>
  <si>
    <t>Přívodní kanálky</t>
  </si>
  <si>
    <t>Zatemňovací žaluzie (viz popis - Technické podmínky)</t>
  </si>
  <si>
    <t>Zatemňovací žaluzie</t>
  </si>
  <si>
    <t>Přívodní kanálky (viz popis - Technické podmínky)</t>
  </si>
  <si>
    <t>Montážní práce včetně vynošení do 3.NP</t>
  </si>
</sst>
</file>

<file path=xl/styles.xml><?xml version="1.0" encoding="utf-8"?>
<styleSheet xmlns="http://schemas.openxmlformats.org/spreadsheetml/2006/main">
  <numFmts count="1">
    <numFmt numFmtId="8" formatCode="#,##0.00\ &quot;Kč&quot;;[Red]\-#,##0.00\ &quot;Kč&quot;"/>
  </numFmts>
  <fonts count="5">
    <font>
      <sz val="10"/>
      <name val="Arial CE"/>
      <charset val="238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8" fontId="1" fillId="0" borderId="1" xfId="0" applyNumberFormat="1" applyFont="1" applyBorder="1" applyAlignment="1">
      <alignment vertical="center"/>
    </xf>
    <xf numFmtId="0" fontId="1" fillId="0" borderId="1" xfId="0" applyFont="1" applyBorder="1"/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1" fontId="1" fillId="0" borderId="2" xfId="0" applyNumberFormat="1" applyFont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vertical="top" wrapText="1"/>
    </xf>
    <xf numFmtId="0" fontId="1" fillId="0" borderId="2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4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left" vertical="top" wrapText="1"/>
    </xf>
    <xf numFmtId="1" fontId="1" fillId="0" borderId="8" xfId="0" applyNumberFormat="1" applyFont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vertical="top" wrapText="1"/>
    </xf>
    <xf numFmtId="0" fontId="1" fillId="0" borderId="8" xfId="0" applyNumberFormat="1" applyFont="1" applyBorder="1" applyAlignment="1">
      <alignment horizontal="center" vertical="top" wrapText="1"/>
    </xf>
    <xf numFmtId="4" fontId="1" fillId="0" borderId="8" xfId="0" applyNumberFormat="1" applyFont="1" applyBorder="1" applyAlignment="1">
      <alignment horizontal="right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left" vertical="top" wrapText="1"/>
    </xf>
    <xf numFmtId="1" fontId="1" fillId="0" borderId="10" xfId="0" applyNumberFormat="1" applyFont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vertical="top" wrapText="1"/>
    </xf>
    <xf numFmtId="0" fontId="1" fillId="0" borderId="10" xfId="0" applyNumberFormat="1" applyFont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right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1" fillId="0" borderId="10" xfId="0" applyFont="1" applyFill="1" applyBorder="1" applyAlignment="1">
      <alignment vertical="top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wrapText="1"/>
    </xf>
    <xf numFmtId="4" fontId="4" fillId="0" borderId="17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vertical="center"/>
    </xf>
    <xf numFmtId="4" fontId="1" fillId="0" borderId="8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1" fillId="0" borderId="3" xfId="0" applyFont="1" applyBorder="1" applyAlignment="1">
      <alignment horizontal="right" vertical="center"/>
    </xf>
    <xf numFmtId="4" fontId="4" fillId="0" borderId="20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4" fontId="4" fillId="0" borderId="22" xfId="0" applyNumberFormat="1" applyFont="1" applyBorder="1" applyAlignment="1">
      <alignment horizontal="right" vertical="center"/>
    </xf>
    <xf numFmtId="0" fontId="1" fillId="0" borderId="7" xfId="0" applyFont="1" applyFill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vertical="center" wrapText="1"/>
    </xf>
    <xf numFmtId="0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" fontId="1" fillId="0" borderId="10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vertical="center"/>
    </xf>
    <xf numFmtId="0" fontId="1" fillId="0" borderId="10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1" fontId="1" fillId="0" borderId="13" xfId="0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vertical="center"/>
    </xf>
    <xf numFmtId="0" fontId="1" fillId="0" borderId="13" xfId="0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>
      <selection activeCell="C5" sqref="C5"/>
    </sheetView>
  </sheetViews>
  <sheetFormatPr defaultRowHeight="15.75"/>
  <cols>
    <col min="1" max="1" width="5.7109375" style="1" customWidth="1"/>
    <col min="2" max="2" width="30.7109375" style="1" customWidth="1"/>
    <col min="3" max="3" width="41.7109375" style="1" customWidth="1"/>
    <col min="4" max="16384" width="9.140625" style="1"/>
  </cols>
  <sheetData>
    <row r="1" spans="1:3" ht="26.25" customHeight="1">
      <c r="A1" s="99" t="s">
        <v>46</v>
      </c>
      <c r="B1" s="99"/>
      <c r="C1" s="99"/>
    </row>
    <row r="2" spans="1:3" ht="15" customHeight="1"/>
    <row r="3" spans="1:3" ht="15" customHeight="1"/>
    <row r="4" spans="1:3" ht="48" customHeight="1">
      <c r="A4" s="100" t="s">
        <v>47</v>
      </c>
      <c r="B4" s="101"/>
      <c r="C4" s="102"/>
    </row>
    <row r="5" spans="1:3" ht="30" customHeight="1">
      <c r="A5" s="2">
        <v>1</v>
      </c>
      <c r="B5" s="3" t="s">
        <v>48</v>
      </c>
      <c r="C5" s="4">
        <v>0</v>
      </c>
    </row>
    <row r="6" spans="1:3" ht="30" customHeight="1">
      <c r="A6" s="2">
        <v>2</v>
      </c>
      <c r="B6" s="3" t="s">
        <v>49</v>
      </c>
      <c r="C6" s="4">
        <v>0</v>
      </c>
    </row>
    <row r="7" spans="1:3" ht="30" customHeight="1">
      <c r="A7" s="2">
        <v>3</v>
      </c>
      <c r="B7" s="3" t="s">
        <v>50</v>
      </c>
      <c r="C7" s="4">
        <f>SUM(C5:C6)</f>
        <v>0</v>
      </c>
    </row>
    <row r="8" spans="1:3" ht="15.75" customHeight="1"/>
    <row r="9" spans="1:3" ht="48" customHeight="1">
      <c r="A9" s="100" t="s">
        <v>51</v>
      </c>
      <c r="B9" s="101"/>
      <c r="C9" s="102"/>
    </row>
    <row r="10" spans="1:3" ht="30" customHeight="1">
      <c r="A10" s="2">
        <v>4</v>
      </c>
      <c r="B10" s="3" t="s">
        <v>48</v>
      </c>
      <c r="C10" s="4">
        <v>0</v>
      </c>
    </row>
    <row r="11" spans="1:3" ht="30" customHeight="1">
      <c r="A11" s="2">
        <v>5</v>
      </c>
      <c r="B11" s="3" t="s">
        <v>49</v>
      </c>
      <c r="C11" s="4">
        <v>0</v>
      </c>
    </row>
    <row r="12" spans="1:3" ht="30" customHeight="1">
      <c r="A12" s="2">
        <v>6</v>
      </c>
      <c r="B12" s="3" t="s">
        <v>50</v>
      </c>
      <c r="C12" s="4">
        <f>SUM(C10:C11)</f>
        <v>0</v>
      </c>
    </row>
    <row r="14" spans="1:3" ht="57.75" customHeight="1">
      <c r="A14" s="100" t="s">
        <v>52</v>
      </c>
      <c r="B14" s="101"/>
      <c r="C14" s="102"/>
    </row>
    <row r="15" spans="1:3" ht="30" customHeight="1">
      <c r="A15" s="5"/>
      <c r="B15" s="3" t="s">
        <v>48</v>
      </c>
      <c r="C15" s="4">
        <f>SUM(C5+C10)</f>
        <v>0</v>
      </c>
    </row>
    <row r="16" spans="1:3" ht="30" customHeight="1">
      <c r="A16" s="5"/>
      <c r="B16" s="3" t="s">
        <v>49</v>
      </c>
      <c r="C16" s="4">
        <f>SUM(C6+C11)</f>
        <v>0</v>
      </c>
    </row>
    <row r="17" spans="1:3" ht="30" customHeight="1">
      <c r="A17" s="5"/>
      <c r="B17" s="3" t="s">
        <v>50</v>
      </c>
      <c r="C17" s="4">
        <f>SUM(C15:C16)</f>
        <v>0</v>
      </c>
    </row>
  </sheetData>
  <mergeCells count="4">
    <mergeCell ref="A1:C1"/>
    <mergeCell ref="A4:C4"/>
    <mergeCell ref="A9:C9"/>
    <mergeCell ref="A14:C1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12"/>
  <sheetViews>
    <sheetView zoomScaleNormal="100" zoomScaleSheetLayoutView="130" workbookViewId="0">
      <pane ySplit="4" topLeftCell="A104" activePane="bottomLeft" state="frozen"/>
      <selection pane="bottomLeft" activeCell="L109" sqref="L109"/>
    </sheetView>
  </sheetViews>
  <sheetFormatPr defaultRowHeight="15.75"/>
  <cols>
    <col min="1" max="1" width="5.42578125" style="1" customWidth="1"/>
    <col min="2" max="2" width="12.5703125" style="1" customWidth="1"/>
    <col min="3" max="3" width="61.85546875" style="1" customWidth="1"/>
    <col min="4" max="6" width="7.85546875" style="1" customWidth="1"/>
    <col min="7" max="7" width="10.140625" style="1" customWidth="1"/>
    <col min="8" max="8" width="13.5703125" style="14" customWidth="1"/>
    <col min="9" max="9" width="9.28515625" style="15" customWidth="1"/>
    <col min="10" max="10" width="13.5703125" style="14" customWidth="1"/>
    <col min="11" max="16384" width="9.140625" style="1"/>
  </cols>
  <sheetData>
    <row r="1" spans="1:10" ht="18.75">
      <c r="A1" s="103" t="s">
        <v>47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0" ht="16.5" thickBot="1"/>
    <row r="3" spans="1:10" ht="45.75" customHeight="1" thickBot="1">
      <c r="A3" s="37" t="s">
        <v>54</v>
      </c>
      <c r="B3" s="38" t="s">
        <v>53</v>
      </c>
      <c r="C3" s="38" t="s">
        <v>0</v>
      </c>
      <c r="D3" s="38" t="s">
        <v>8</v>
      </c>
      <c r="E3" s="39" t="s">
        <v>10</v>
      </c>
      <c r="F3" s="38" t="s">
        <v>9</v>
      </c>
      <c r="G3" s="38" t="s">
        <v>3</v>
      </c>
      <c r="H3" s="38" t="s">
        <v>4</v>
      </c>
      <c r="I3" s="38" t="s">
        <v>1</v>
      </c>
      <c r="J3" s="40" t="s">
        <v>2</v>
      </c>
    </row>
    <row r="4" spans="1:10" ht="0.75" customHeight="1">
      <c r="A4" s="22"/>
      <c r="B4" s="22"/>
      <c r="C4" s="23"/>
      <c r="D4" s="36"/>
      <c r="E4" s="36"/>
      <c r="F4" s="36"/>
      <c r="G4" s="24"/>
      <c r="H4" s="25"/>
      <c r="I4" s="26"/>
      <c r="J4" s="27"/>
    </row>
    <row r="5" spans="1:10">
      <c r="A5" s="6"/>
      <c r="B5" s="6"/>
      <c r="C5" s="7"/>
      <c r="D5" s="8"/>
      <c r="E5" s="8"/>
      <c r="F5" s="8"/>
      <c r="G5" s="9"/>
      <c r="H5" s="10"/>
      <c r="I5" s="11"/>
      <c r="J5" s="12"/>
    </row>
    <row r="6" spans="1:10" ht="16.5" thickBot="1">
      <c r="A6" s="16"/>
      <c r="B6" s="16"/>
      <c r="C6" s="17"/>
      <c r="D6" s="17"/>
      <c r="E6" s="17"/>
      <c r="F6" s="17"/>
      <c r="G6" s="18"/>
      <c r="H6" s="19"/>
      <c r="I6" s="20"/>
      <c r="J6" s="21"/>
    </row>
    <row r="7" spans="1:10" s="35" customFormat="1" ht="30" customHeight="1" thickBot="1">
      <c r="A7" s="28" t="s">
        <v>11</v>
      </c>
      <c r="B7" s="29"/>
      <c r="C7" s="30" t="s">
        <v>16</v>
      </c>
      <c r="D7" s="30">
        <v>1650</v>
      </c>
      <c r="E7" s="30">
        <v>800</v>
      </c>
      <c r="F7" s="30">
        <v>800</v>
      </c>
      <c r="G7" s="31">
        <v>10</v>
      </c>
      <c r="H7" s="32"/>
      <c r="I7" s="33"/>
      <c r="J7" s="34"/>
    </row>
    <row r="8" spans="1:10" s="47" customFormat="1" ht="20.100000000000001" customHeight="1">
      <c r="A8" s="41"/>
      <c r="B8" s="41">
        <v>6</v>
      </c>
      <c r="C8" s="42" t="s">
        <v>21</v>
      </c>
      <c r="D8" s="42">
        <v>1630</v>
      </c>
      <c r="E8" s="42">
        <v>700</v>
      </c>
      <c r="F8" s="42">
        <v>770</v>
      </c>
      <c r="G8" s="43">
        <v>10</v>
      </c>
      <c r="H8" s="44"/>
      <c r="I8" s="45">
        <v>21</v>
      </c>
      <c r="J8" s="46">
        <f>$G8*H8</f>
        <v>0</v>
      </c>
    </row>
    <row r="9" spans="1:10" s="47" customFormat="1" ht="20.100000000000001" customHeight="1">
      <c r="A9" s="48"/>
      <c r="B9" s="48">
        <v>4</v>
      </c>
      <c r="C9" s="49" t="s">
        <v>22</v>
      </c>
      <c r="D9" s="49">
        <v>1000</v>
      </c>
      <c r="E9" s="49">
        <v>18</v>
      </c>
      <c r="F9" s="49">
        <v>670</v>
      </c>
      <c r="G9" s="50">
        <v>2.4500000000000002</v>
      </c>
      <c r="H9" s="51"/>
      <c r="I9" s="52">
        <v>21</v>
      </c>
      <c r="J9" s="53">
        <f>$G9*H9</f>
        <v>0</v>
      </c>
    </row>
    <row r="10" spans="1:10" s="47" customFormat="1" ht="31.5">
      <c r="A10" s="48"/>
      <c r="B10" s="48"/>
      <c r="C10" s="49" t="s">
        <v>23</v>
      </c>
      <c r="D10" s="49"/>
      <c r="E10" s="49"/>
      <c r="F10" s="49"/>
      <c r="G10" s="50"/>
      <c r="H10" s="51"/>
      <c r="I10" s="52"/>
      <c r="J10" s="53"/>
    </row>
    <row r="11" spans="1:10" s="47" customFormat="1" ht="20.100000000000001" customHeight="1">
      <c r="A11" s="48"/>
      <c r="B11" s="48">
        <v>4</v>
      </c>
      <c r="C11" s="49" t="s">
        <v>22</v>
      </c>
      <c r="D11" s="49">
        <v>1000</v>
      </c>
      <c r="E11" s="49">
        <v>18</v>
      </c>
      <c r="F11" s="49">
        <v>670</v>
      </c>
      <c r="G11" s="50">
        <v>2.4500000000000002</v>
      </c>
      <c r="H11" s="51"/>
      <c r="I11" s="52">
        <v>21</v>
      </c>
      <c r="J11" s="53">
        <f t="shared" ref="J11:J20" si="0">$G11*H11</f>
        <v>0</v>
      </c>
    </row>
    <row r="12" spans="1:10" s="47" customFormat="1" ht="20.100000000000001" customHeight="1">
      <c r="A12" s="48"/>
      <c r="B12" s="48">
        <v>4</v>
      </c>
      <c r="C12" s="49" t="s">
        <v>22</v>
      </c>
      <c r="D12" s="49">
        <v>1000</v>
      </c>
      <c r="E12" s="49">
        <v>18</v>
      </c>
      <c r="F12" s="49">
        <v>670</v>
      </c>
      <c r="G12" s="50">
        <v>2.4500000000000002</v>
      </c>
      <c r="H12" s="51"/>
      <c r="I12" s="52">
        <v>21</v>
      </c>
      <c r="J12" s="53">
        <f t="shared" si="0"/>
        <v>0</v>
      </c>
    </row>
    <row r="13" spans="1:10" s="47" customFormat="1" ht="20.100000000000001" customHeight="1">
      <c r="A13" s="48"/>
      <c r="B13" s="48">
        <v>4</v>
      </c>
      <c r="C13" s="49" t="s">
        <v>22</v>
      </c>
      <c r="D13" s="49">
        <v>1000</v>
      </c>
      <c r="E13" s="49">
        <v>18</v>
      </c>
      <c r="F13" s="49">
        <v>670</v>
      </c>
      <c r="G13" s="50">
        <v>2.4500000000000002</v>
      </c>
      <c r="H13" s="51"/>
      <c r="I13" s="52">
        <v>21</v>
      </c>
      <c r="J13" s="53">
        <f t="shared" si="0"/>
        <v>0</v>
      </c>
    </row>
    <row r="14" spans="1:10" s="47" customFormat="1" ht="20.100000000000001" customHeight="1">
      <c r="A14" s="48"/>
      <c r="B14" s="48">
        <v>4</v>
      </c>
      <c r="C14" s="49" t="s">
        <v>22</v>
      </c>
      <c r="D14" s="49">
        <v>1000</v>
      </c>
      <c r="E14" s="49">
        <v>18</v>
      </c>
      <c r="F14" s="49">
        <v>670</v>
      </c>
      <c r="G14" s="50">
        <v>2.4500000000000002</v>
      </c>
      <c r="H14" s="51"/>
      <c r="I14" s="52">
        <v>21</v>
      </c>
      <c r="J14" s="53">
        <f t="shared" si="0"/>
        <v>0</v>
      </c>
    </row>
    <row r="15" spans="1:10" s="47" customFormat="1" ht="20.100000000000001" customHeight="1">
      <c r="A15" s="48"/>
      <c r="B15" s="48">
        <v>4</v>
      </c>
      <c r="C15" s="49" t="s">
        <v>22</v>
      </c>
      <c r="D15" s="49">
        <v>1000</v>
      </c>
      <c r="E15" s="49">
        <v>18</v>
      </c>
      <c r="F15" s="49">
        <v>670</v>
      </c>
      <c r="G15" s="50">
        <v>2.4500000000000002</v>
      </c>
      <c r="H15" s="51"/>
      <c r="I15" s="52">
        <v>21</v>
      </c>
      <c r="J15" s="53">
        <f t="shared" si="0"/>
        <v>0</v>
      </c>
    </row>
    <row r="16" spans="1:10" s="47" customFormat="1" ht="20.100000000000001" customHeight="1">
      <c r="A16" s="48"/>
      <c r="B16" s="48">
        <v>4</v>
      </c>
      <c r="C16" s="49" t="s">
        <v>22</v>
      </c>
      <c r="D16" s="49">
        <v>1000</v>
      </c>
      <c r="E16" s="49">
        <v>18</v>
      </c>
      <c r="F16" s="49">
        <v>670</v>
      </c>
      <c r="G16" s="50">
        <v>2.4500000000000002</v>
      </c>
      <c r="H16" s="51"/>
      <c r="I16" s="52">
        <v>21</v>
      </c>
      <c r="J16" s="53">
        <f t="shared" si="0"/>
        <v>0</v>
      </c>
    </row>
    <row r="17" spans="1:10" s="47" customFormat="1" ht="20.100000000000001" customHeight="1">
      <c r="A17" s="48"/>
      <c r="B17" s="48">
        <v>4</v>
      </c>
      <c r="C17" s="49" t="s">
        <v>22</v>
      </c>
      <c r="D17" s="49">
        <v>1000</v>
      </c>
      <c r="E17" s="49">
        <v>18</v>
      </c>
      <c r="F17" s="49">
        <v>670</v>
      </c>
      <c r="G17" s="50">
        <v>2.4500000000000002</v>
      </c>
      <c r="H17" s="51"/>
      <c r="I17" s="52">
        <v>21</v>
      </c>
      <c r="J17" s="53">
        <f t="shared" si="0"/>
        <v>0</v>
      </c>
    </row>
    <row r="18" spans="1:10" s="47" customFormat="1" ht="20.100000000000001" customHeight="1">
      <c r="A18" s="48"/>
      <c r="B18" s="48">
        <v>4</v>
      </c>
      <c r="C18" s="49" t="s">
        <v>22</v>
      </c>
      <c r="D18" s="49">
        <v>1000</v>
      </c>
      <c r="E18" s="49">
        <v>18</v>
      </c>
      <c r="F18" s="49">
        <v>670</v>
      </c>
      <c r="G18" s="50">
        <v>2.4500000000000002</v>
      </c>
      <c r="H18" s="51"/>
      <c r="I18" s="52">
        <v>21</v>
      </c>
      <c r="J18" s="53">
        <f t="shared" si="0"/>
        <v>0</v>
      </c>
    </row>
    <row r="19" spans="1:10" s="47" customFormat="1" ht="20.100000000000001" customHeight="1">
      <c r="A19" s="48"/>
      <c r="B19" s="48">
        <v>4</v>
      </c>
      <c r="C19" s="49" t="s">
        <v>22</v>
      </c>
      <c r="D19" s="49">
        <v>1000</v>
      </c>
      <c r="E19" s="49">
        <v>18</v>
      </c>
      <c r="F19" s="49">
        <v>670</v>
      </c>
      <c r="G19" s="50">
        <v>2.4500000000000002</v>
      </c>
      <c r="H19" s="51"/>
      <c r="I19" s="52">
        <v>21</v>
      </c>
      <c r="J19" s="53">
        <f t="shared" si="0"/>
        <v>0</v>
      </c>
    </row>
    <row r="20" spans="1:10" s="47" customFormat="1" ht="20.100000000000001" customHeight="1">
      <c r="A20" s="48"/>
      <c r="B20" s="48">
        <v>3</v>
      </c>
      <c r="C20" s="49" t="s">
        <v>36</v>
      </c>
      <c r="D20" s="49">
        <v>1000</v>
      </c>
      <c r="E20" s="49">
        <v>10</v>
      </c>
      <c r="F20" s="49">
        <v>100</v>
      </c>
      <c r="G20" s="50">
        <v>24.5</v>
      </c>
      <c r="H20" s="51"/>
      <c r="I20" s="52">
        <v>21</v>
      </c>
      <c r="J20" s="53">
        <f t="shared" si="0"/>
        <v>0</v>
      </c>
    </row>
    <row r="21" spans="1:10" s="47" customFormat="1" ht="20.100000000000001" customHeight="1">
      <c r="A21" s="48"/>
      <c r="B21" s="48"/>
      <c r="C21" s="49" t="s">
        <v>24</v>
      </c>
      <c r="D21" s="49"/>
      <c r="E21" s="49"/>
      <c r="F21" s="49"/>
      <c r="G21" s="54"/>
      <c r="H21" s="51"/>
      <c r="I21" s="52"/>
      <c r="J21" s="53"/>
    </row>
    <row r="22" spans="1:10" s="47" customFormat="1" ht="20.100000000000001" customHeight="1">
      <c r="A22" s="48"/>
      <c r="B22" s="48">
        <v>21</v>
      </c>
      <c r="C22" s="49" t="s">
        <v>25</v>
      </c>
      <c r="D22" s="49">
        <v>1630</v>
      </c>
      <c r="E22" s="49">
        <v>0</v>
      </c>
      <c r="F22" s="49">
        <v>0</v>
      </c>
      <c r="G22" s="54">
        <v>10</v>
      </c>
      <c r="H22" s="51"/>
      <c r="I22" s="52">
        <v>21</v>
      </c>
      <c r="J22" s="53">
        <f t="shared" ref="J22:J35" si="1">$G22*H22</f>
        <v>0</v>
      </c>
    </row>
    <row r="23" spans="1:10" s="47" customFormat="1" ht="20.100000000000001" customHeight="1">
      <c r="A23" s="48"/>
      <c r="B23" s="48">
        <v>23</v>
      </c>
      <c r="C23" s="49" t="s">
        <v>27</v>
      </c>
      <c r="D23" s="49">
        <v>0</v>
      </c>
      <c r="E23" s="49">
        <v>0</v>
      </c>
      <c r="F23" s="49">
        <v>0</v>
      </c>
      <c r="G23" s="54">
        <v>10</v>
      </c>
      <c r="H23" s="51"/>
      <c r="I23" s="52">
        <v>21</v>
      </c>
      <c r="J23" s="53">
        <f t="shared" si="1"/>
        <v>0</v>
      </c>
    </row>
    <row r="24" spans="1:10" s="47" customFormat="1" ht="20.100000000000001" customHeight="1">
      <c r="A24" s="48"/>
      <c r="B24" s="48">
        <v>8</v>
      </c>
      <c r="C24" s="49" t="s">
        <v>58</v>
      </c>
      <c r="D24" s="49">
        <v>1000</v>
      </c>
      <c r="E24" s="49">
        <v>800</v>
      </c>
      <c r="F24" s="49">
        <v>30</v>
      </c>
      <c r="G24" s="50">
        <v>1.65</v>
      </c>
      <c r="H24" s="51"/>
      <c r="I24" s="52">
        <v>21</v>
      </c>
      <c r="J24" s="53">
        <f t="shared" si="1"/>
        <v>0</v>
      </c>
    </row>
    <row r="25" spans="1:10" s="47" customFormat="1" ht="20.100000000000001" customHeight="1">
      <c r="A25" s="48"/>
      <c r="B25" s="48">
        <v>8</v>
      </c>
      <c r="C25" s="49" t="s">
        <v>58</v>
      </c>
      <c r="D25" s="49">
        <v>1000</v>
      </c>
      <c r="E25" s="49">
        <v>800</v>
      </c>
      <c r="F25" s="49">
        <v>30</v>
      </c>
      <c r="G25" s="50">
        <v>1.65</v>
      </c>
      <c r="H25" s="51"/>
      <c r="I25" s="52">
        <v>21</v>
      </c>
      <c r="J25" s="53">
        <f t="shared" si="1"/>
        <v>0</v>
      </c>
    </row>
    <row r="26" spans="1:10" s="47" customFormat="1" ht="20.100000000000001" customHeight="1">
      <c r="A26" s="48"/>
      <c r="B26" s="48">
        <v>8</v>
      </c>
      <c r="C26" s="49" t="s">
        <v>58</v>
      </c>
      <c r="D26" s="49">
        <v>1000</v>
      </c>
      <c r="E26" s="49">
        <v>800</v>
      </c>
      <c r="F26" s="49">
        <v>30</v>
      </c>
      <c r="G26" s="50">
        <v>1.65</v>
      </c>
      <c r="H26" s="51"/>
      <c r="I26" s="52">
        <v>21</v>
      </c>
      <c r="J26" s="53">
        <f t="shared" si="1"/>
        <v>0</v>
      </c>
    </row>
    <row r="27" spans="1:10" s="47" customFormat="1" ht="20.100000000000001" customHeight="1">
      <c r="A27" s="48"/>
      <c r="B27" s="48">
        <v>8</v>
      </c>
      <c r="C27" s="49" t="s">
        <v>59</v>
      </c>
      <c r="D27" s="49">
        <v>1000</v>
      </c>
      <c r="E27" s="49">
        <v>800</v>
      </c>
      <c r="F27" s="49">
        <v>30</v>
      </c>
      <c r="G27" s="50">
        <v>1.65</v>
      </c>
      <c r="H27" s="51"/>
      <c r="I27" s="52">
        <v>21</v>
      </c>
      <c r="J27" s="53">
        <f t="shared" si="1"/>
        <v>0</v>
      </c>
    </row>
    <row r="28" spans="1:10" s="47" customFormat="1" ht="20.100000000000001" customHeight="1">
      <c r="A28" s="48"/>
      <c r="B28" s="48">
        <v>8</v>
      </c>
      <c r="C28" s="49" t="s">
        <v>58</v>
      </c>
      <c r="D28" s="49">
        <v>1000</v>
      </c>
      <c r="E28" s="49">
        <v>800</v>
      </c>
      <c r="F28" s="49">
        <v>30</v>
      </c>
      <c r="G28" s="50">
        <v>1.65</v>
      </c>
      <c r="H28" s="51"/>
      <c r="I28" s="52">
        <v>21</v>
      </c>
      <c r="J28" s="53">
        <f t="shared" si="1"/>
        <v>0</v>
      </c>
    </row>
    <row r="29" spans="1:10" s="47" customFormat="1" ht="20.100000000000001" customHeight="1">
      <c r="A29" s="48"/>
      <c r="B29" s="48">
        <v>8</v>
      </c>
      <c r="C29" s="49" t="s">
        <v>58</v>
      </c>
      <c r="D29" s="49">
        <v>1000</v>
      </c>
      <c r="E29" s="49">
        <v>800</v>
      </c>
      <c r="F29" s="49">
        <v>30</v>
      </c>
      <c r="G29" s="50">
        <v>1.65</v>
      </c>
      <c r="H29" s="51"/>
      <c r="I29" s="52">
        <v>21</v>
      </c>
      <c r="J29" s="53">
        <f t="shared" si="1"/>
        <v>0</v>
      </c>
    </row>
    <row r="30" spans="1:10" s="47" customFormat="1" ht="20.100000000000001" customHeight="1">
      <c r="A30" s="48"/>
      <c r="B30" s="48">
        <v>8</v>
      </c>
      <c r="C30" s="49" t="s">
        <v>58</v>
      </c>
      <c r="D30" s="49">
        <v>1000</v>
      </c>
      <c r="E30" s="49">
        <v>800</v>
      </c>
      <c r="F30" s="49">
        <v>30</v>
      </c>
      <c r="G30" s="50">
        <v>1.65</v>
      </c>
      <c r="H30" s="51"/>
      <c r="I30" s="52">
        <v>21</v>
      </c>
      <c r="J30" s="53">
        <f t="shared" si="1"/>
        <v>0</v>
      </c>
    </row>
    <row r="31" spans="1:10" s="47" customFormat="1" ht="20.100000000000001" customHeight="1">
      <c r="A31" s="48"/>
      <c r="B31" s="48">
        <v>8</v>
      </c>
      <c r="C31" s="49" t="s">
        <v>58</v>
      </c>
      <c r="D31" s="49">
        <v>1000</v>
      </c>
      <c r="E31" s="49">
        <v>800</v>
      </c>
      <c r="F31" s="49">
        <v>30</v>
      </c>
      <c r="G31" s="50">
        <v>1.65</v>
      </c>
      <c r="H31" s="51"/>
      <c r="I31" s="52">
        <v>21</v>
      </c>
      <c r="J31" s="53">
        <f t="shared" si="1"/>
        <v>0</v>
      </c>
    </row>
    <row r="32" spans="1:10" s="47" customFormat="1" ht="20.100000000000001" customHeight="1">
      <c r="A32" s="48"/>
      <c r="B32" s="48">
        <v>8</v>
      </c>
      <c r="C32" s="49" t="s">
        <v>58</v>
      </c>
      <c r="D32" s="49">
        <v>1000</v>
      </c>
      <c r="E32" s="49">
        <v>800</v>
      </c>
      <c r="F32" s="49">
        <v>30</v>
      </c>
      <c r="G32" s="50">
        <v>1.65</v>
      </c>
      <c r="H32" s="51"/>
      <c r="I32" s="52">
        <v>21</v>
      </c>
      <c r="J32" s="53">
        <f t="shared" si="1"/>
        <v>0</v>
      </c>
    </row>
    <row r="33" spans="1:10" s="47" customFormat="1" ht="20.100000000000001" customHeight="1">
      <c r="A33" s="48"/>
      <c r="B33" s="48">
        <v>8</v>
      </c>
      <c r="C33" s="49" t="s">
        <v>58</v>
      </c>
      <c r="D33" s="49">
        <v>1000</v>
      </c>
      <c r="E33" s="49">
        <v>800</v>
      </c>
      <c r="F33" s="49">
        <v>30</v>
      </c>
      <c r="G33" s="50">
        <v>1.65</v>
      </c>
      <c r="H33" s="51"/>
      <c r="I33" s="52">
        <v>21</v>
      </c>
      <c r="J33" s="53">
        <f t="shared" si="1"/>
        <v>0</v>
      </c>
    </row>
    <row r="34" spans="1:10" s="47" customFormat="1" ht="20.100000000000001" customHeight="1">
      <c r="A34" s="48"/>
      <c r="B34" s="48">
        <v>19</v>
      </c>
      <c r="C34" s="49" t="s">
        <v>26</v>
      </c>
      <c r="D34" s="49">
        <v>1650</v>
      </c>
      <c r="E34" s="49">
        <v>200</v>
      </c>
      <c r="F34" s="49">
        <v>200</v>
      </c>
      <c r="G34" s="54">
        <v>10</v>
      </c>
      <c r="H34" s="51"/>
      <c r="I34" s="52">
        <v>21</v>
      </c>
      <c r="J34" s="53">
        <f t="shared" si="1"/>
        <v>0</v>
      </c>
    </row>
    <row r="35" spans="1:10" s="47" customFormat="1" ht="20.100000000000001" customHeight="1">
      <c r="A35" s="48"/>
      <c r="B35" s="48">
        <v>17</v>
      </c>
      <c r="C35" s="49" t="s">
        <v>37</v>
      </c>
      <c r="D35" s="49">
        <v>0</v>
      </c>
      <c r="E35" s="49">
        <v>0</v>
      </c>
      <c r="F35" s="49">
        <v>0</v>
      </c>
      <c r="G35" s="54">
        <v>30</v>
      </c>
      <c r="H35" s="51"/>
      <c r="I35" s="52">
        <v>21</v>
      </c>
      <c r="J35" s="53">
        <f t="shared" si="1"/>
        <v>0</v>
      </c>
    </row>
    <row r="36" spans="1:10" s="47" customFormat="1" ht="20.100000000000001" customHeight="1">
      <c r="A36" s="48"/>
      <c r="B36" s="48"/>
      <c r="C36" s="49" t="s">
        <v>28</v>
      </c>
      <c r="D36" s="49"/>
      <c r="E36" s="49"/>
      <c r="F36" s="49"/>
      <c r="G36" s="54"/>
      <c r="H36" s="51"/>
      <c r="I36" s="52"/>
      <c r="J36" s="53"/>
    </row>
    <row r="37" spans="1:10" s="47" customFormat="1" ht="20.100000000000001" customHeight="1">
      <c r="A37" s="48"/>
      <c r="B37" s="48">
        <v>18</v>
      </c>
      <c r="C37" s="49" t="s">
        <v>38</v>
      </c>
      <c r="D37" s="49">
        <v>0</v>
      </c>
      <c r="E37" s="49">
        <v>0</v>
      </c>
      <c r="F37" s="49">
        <v>0</v>
      </c>
      <c r="G37" s="54">
        <v>4</v>
      </c>
      <c r="H37" s="51"/>
      <c r="I37" s="52">
        <v>21</v>
      </c>
      <c r="J37" s="53">
        <f>$G37*H37</f>
        <v>0</v>
      </c>
    </row>
    <row r="38" spans="1:10" s="47" customFormat="1" ht="20.100000000000001" customHeight="1">
      <c r="A38" s="48"/>
      <c r="B38" s="48"/>
      <c r="C38" s="49" t="s">
        <v>29</v>
      </c>
      <c r="D38" s="49">
        <v>0</v>
      </c>
      <c r="E38" s="49">
        <v>0</v>
      </c>
      <c r="F38" s="49">
        <v>0</v>
      </c>
      <c r="G38" s="54">
        <v>10</v>
      </c>
      <c r="H38" s="51"/>
      <c r="I38" s="52">
        <v>21</v>
      </c>
      <c r="J38" s="53">
        <f>$G38*H38</f>
        <v>0</v>
      </c>
    </row>
    <row r="39" spans="1:10" ht="16.5" thickBot="1">
      <c r="A39" s="16"/>
      <c r="B39" s="16"/>
      <c r="C39" s="17"/>
      <c r="D39" s="17"/>
      <c r="E39" s="17"/>
      <c r="F39" s="17"/>
      <c r="G39" s="18"/>
      <c r="H39" s="19"/>
      <c r="I39" s="20"/>
      <c r="J39" s="21"/>
    </row>
    <row r="40" spans="1:10" s="35" customFormat="1" ht="30" customHeight="1" thickBot="1">
      <c r="A40" s="28" t="s">
        <v>12</v>
      </c>
      <c r="B40" s="29"/>
      <c r="C40" s="30" t="s">
        <v>17</v>
      </c>
      <c r="D40" s="30">
        <v>1100</v>
      </c>
      <c r="E40" s="30">
        <v>800</v>
      </c>
      <c r="F40" s="30">
        <v>800</v>
      </c>
      <c r="G40" s="31">
        <v>2</v>
      </c>
      <c r="H40" s="32"/>
      <c r="I40" s="33"/>
      <c r="J40" s="34"/>
    </row>
    <row r="41" spans="1:10" s="47" customFormat="1" ht="20.100000000000001" customHeight="1">
      <c r="A41" s="41"/>
      <c r="B41" s="41">
        <v>5</v>
      </c>
      <c r="C41" s="42" t="s">
        <v>21</v>
      </c>
      <c r="D41" s="42">
        <v>1080</v>
      </c>
      <c r="E41" s="42">
        <v>700</v>
      </c>
      <c r="F41" s="42">
        <v>770</v>
      </c>
      <c r="G41" s="43">
        <v>2</v>
      </c>
      <c r="H41" s="44"/>
      <c r="I41" s="45">
        <v>21</v>
      </c>
      <c r="J41" s="46">
        <f>$G41*H41</f>
        <v>0</v>
      </c>
    </row>
    <row r="42" spans="1:10" s="47" customFormat="1" ht="20.100000000000001" customHeight="1">
      <c r="A42" s="48"/>
      <c r="B42" s="48">
        <v>4</v>
      </c>
      <c r="C42" s="49" t="s">
        <v>22</v>
      </c>
      <c r="D42" s="49">
        <v>1000</v>
      </c>
      <c r="E42" s="49">
        <v>18</v>
      </c>
      <c r="F42" s="49">
        <v>670</v>
      </c>
      <c r="G42" s="50">
        <v>1.9</v>
      </c>
      <c r="H42" s="51"/>
      <c r="I42" s="52">
        <v>21</v>
      </c>
      <c r="J42" s="53">
        <f>$G42*H42</f>
        <v>0</v>
      </c>
    </row>
    <row r="43" spans="1:10" s="47" customFormat="1" ht="20.100000000000001" customHeight="1">
      <c r="A43" s="48"/>
      <c r="B43" s="48">
        <v>4</v>
      </c>
      <c r="C43" s="49" t="s">
        <v>22</v>
      </c>
      <c r="D43" s="49">
        <v>1000</v>
      </c>
      <c r="E43" s="49">
        <v>18</v>
      </c>
      <c r="F43" s="49">
        <v>670</v>
      </c>
      <c r="G43" s="50">
        <v>1.9</v>
      </c>
      <c r="H43" s="51"/>
      <c r="I43" s="52">
        <v>21</v>
      </c>
      <c r="J43" s="53">
        <f>$G43*H43</f>
        <v>0</v>
      </c>
    </row>
    <row r="44" spans="1:10" s="47" customFormat="1" ht="20.100000000000001" customHeight="1">
      <c r="A44" s="48"/>
      <c r="B44" s="48">
        <v>3</v>
      </c>
      <c r="C44" s="49" t="s">
        <v>36</v>
      </c>
      <c r="D44" s="49">
        <v>1000</v>
      </c>
      <c r="E44" s="49">
        <v>10</v>
      </c>
      <c r="F44" s="49">
        <v>100</v>
      </c>
      <c r="G44" s="50">
        <v>3.8</v>
      </c>
      <c r="H44" s="51"/>
      <c r="I44" s="52">
        <v>21</v>
      </c>
      <c r="J44" s="53">
        <f>$G44*H44</f>
        <v>0</v>
      </c>
    </row>
    <row r="45" spans="1:10" s="47" customFormat="1" ht="20.100000000000001" customHeight="1">
      <c r="A45" s="48"/>
      <c r="B45" s="48"/>
      <c r="C45" s="49" t="s">
        <v>35</v>
      </c>
      <c r="D45" s="49"/>
      <c r="E45" s="49"/>
      <c r="F45" s="49"/>
      <c r="G45" s="50"/>
      <c r="H45" s="51"/>
      <c r="I45" s="52"/>
      <c r="J45" s="53"/>
    </row>
    <row r="46" spans="1:10" s="47" customFormat="1" ht="20.100000000000001" customHeight="1">
      <c r="A46" s="48"/>
      <c r="B46" s="48">
        <v>22</v>
      </c>
      <c r="C46" s="49" t="s">
        <v>25</v>
      </c>
      <c r="D46" s="49">
        <v>1080</v>
      </c>
      <c r="E46" s="49">
        <v>0</v>
      </c>
      <c r="F46" s="49">
        <v>0</v>
      </c>
      <c r="G46" s="54">
        <v>2</v>
      </c>
      <c r="H46" s="51"/>
      <c r="I46" s="52">
        <v>21</v>
      </c>
      <c r="J46" s="53">
        <f t="shared" ref="J46:J51" si="2">$G46*H46</f>
        <v>0</v>
      </c>
    </row>
    <row r="47" spans="1:10" s="47" customFormat="1" ht="31.5">
      <c r="A47" s="48"/>
      <c r="B47" s="48">
        <v>23</v>
      </c>
      <c r="C47" s="49" t="s">
        <v>27</v>
      </c>
      <c r="D47" s="49">
        <v>0</v>
      </c>
      <c r="E47" s="49">
        <v>0</v>
      </c>
      <c r="F47" s="49">
        <v>0</v>
      </c>
      <c r="G47" s="54">
        <v>2</v>
      </c>
      <c r="H47" s="51"/>
      <c r="I47" s="52">
        <v>21</v>
      </c>
      <c r="J47" s="53">
        <f t="shared" si="2"/>
        <v>0</v>
      </c>
    </row>
    <row r="48" spans="1:10" s="47" customFormat="1" ht="20.100000000000001" customHeight="1">
      <c r="A48" s="48"/>
      <c r="B48" s="48">
        <v>8</v>
      </c>
      <c r="C48" s="49" t="s">
        <v>58</v>
      </c>
      <c r="D48" s="49">
        <v>1000</v>
      </c>
      <c r="E48" s="49">
        <v>800</v>
      </c>
      <c r="F48" s="49">
        <v>30</v>
      </c>
      <c r="G48" s="50">
        <v>1.1000000000000001</v>
      </c>
      <c r="H48" s="51"/>
      <c r="I48" s="52">
        <v>21</v>
      </c>
      <c r="J48" s="53">
        <f t="shared" si="2"/>
        <v>0</v>
      </c>
    </row>
    <row r="49" spans="1:10" s="47" customFormat="1" ht="20.100000000000001" customHeight="1">
      <c r="A49" s="48"/>
      <c r="B49" s="48">
        <v>8</v>
      </c>
      <c r="C49" s="49" t="s">
        <v>58</v>
      </c>
      <c r="D49" s="49">
        <v>1000</v>
      </c>
      <c r="E49" s="49">
        <v>800</v>
      </c>
      <c r="F49" s="49">
        <v>30</v>
      </c>
      <c r="G49" s="50">
        <v>1.1000000000000001</v>
      </c>
      <c r="H49" s="51"/>
      <c r="I49" s="52">
        <v>21</v>
      </c>
      <c r="J49" s="53">
        <f t="shared" si="2"/>
        <v>0</v>
      </c>
    </row>
    <row r="50" spans="1:10" s="47" customFormat="1" ht="20.100000000000001" customHeight="1">
      <c r="A50" s="48"/>
      <c r="B50" s="48">
        <v>20</v>
      </c>
      <c r="C50" s="49" t="s">
        <v>26</v>
      </c>
      <c r="D50" s="49">
        <v>1100</v>
      </c>
      <c r="E50" s="49">
        <v>200</v>
      </c>
      <c r="F50" s="49">
        <v>200</v>
      </c>
      <c r="G50" s="54">
        <v>2</v>
      </c>
      <c r="H50" s="51"/>
      <c r="I50" s="52">
        <v>21</v>
      </c>
      <c r="J50" s="53">
        <f t="shared" si="2"/>
        <v>0</v>
      </c>
    </row>
    <row r="51" spans="1:10" s="47" customFormat="1" ht="20.100000000000001" customHeight="1">
      <c r="A51" s="48"/>
      <c r="B51" s="48">
        <v>17</v>
      </c>
      <c r="C51" s="49" t="s">
        <v>37</v>
      </c>
      <c r="D51" s="49">
        <v>0</v>
      </c>
      <c r="E51" s="49">
        <v>0</v>
      </c>
      <c r="F51" s="49">
        <v>0</v>
      </c>
      <c r="G51" s="54">
        <v>4</v>
      </c>
      <c r="H51" s="51"/>
      <c r="I51" s="52">
        <v>21</v>
      </c>
      <c r="J51" s="53">
        <f t="shared" si="2"/>
        <v>0</v>
      </c>
    </row>
    <row r="52" spans="1:10" s="47" customFormat="1" ht="20.100000000000001" customHeight="1">
      <c r="A52" s="48"/>
      <c r="B52" s="48"/>
      <c r="C52" s="49" t="s">
        <v>34</v>
      </c>
      <c r="D52" s="49"/>
      <c r="E52" s="49"/>
      <c r="F52" s="49"/>
      <c r="G52" s="54"/>
      <c r="H52" s="51"/>
      <c r="I52" s="52"/>
      <c r="J52" s="53"/>
    </row>
    <row r="53" spans="1:10" s="47" customFormat="1" ht="20.100000000000001" customHeight="1">
      <c r="A53" s="48"/>
      <c r="B53" s="48">
        <v>18</v>
      </c>
      <c r="C53" s="49" t="s">
        <v>38</v>
      </c>
      <c r="D53" s="49">
        <v>0</v>
      </c>
      <c r="E53" s="49">
        <v>0</v>
      </c>
      <c r="F53" s="49">
        <v>0</v>
      </c>
      <c r="G53" s="54">
        <v>4</v>
      </c>
      <c r="H53" s="51"/>
      <c r="I53" s="52">
        <v>21</v>
      </c>
      <c r="J53" s="53">
        <f>$G53*H53</f>
        <v>0</v>
      </c>
    </row>
    <row r="54" spans="1:10" s="47" customFormat="1" ht="20.100000000000001" customHeight="1">
      <c r="A54" s="48"/>
      <c r="B54" s="48"/>
      <c r="C54" s="49" t="s">
        <v>29</v>
      </c>
      <c r="D54" s="49">
        <v>0</v>
      </c>
      <c r="E54" s="49">
        <v>0</v>
      </c>
      <c r="F54" s="49">
        <v>0</v>
      </c>
      <c r="G54" s="54">
        <v>2</v>
      </c>
      <c r="H54" s="51"/>
      <c r="I54" s="52">
        <v>21</v>
      </c>
      <c r="J54" s="53">
        <f>$G54*H54</f>
        <v>0</v>
      </c>
    </row>
    <row r="55" spans="1:10" ht="16.5" thickBot="1">
      <c r="A55" s="16"/>
      <c r="B55" s="16"/>
      <c r="C55" s="17"/>
      <c r="D55" s="17"/>
      <c r="E55" s="17"/>
      <c r="F55" s="17"/>
      <c r="G55" s="18"/>
      <c r="H55" s="19"/>
      <c r="I55" s="20"/>
      <c r="J55" s="21"/>
    </row>
    <row r="56" spans="1:10" s="35" customFormat="1" ht="30" customHeight="1" thickBot="1">
      <c r="A56" s="28" t="s">
        <v>13</v>
      </c>
      <c r="B56" s="29"/>
      <c r="C56" s="30" t="s">
        <v>18</v>
      </c>
      <c r="D56" s="30">
        <v>600</v>
      </c>
      <c r="E56" s="30">
        <v>800</v>
      </c>
      <c r="F56" s="30">
        <v>800</v>
      </c>
      <c r="G56" s="31">
        <v>6</v>
      </c>
      <c r="H56" s="32"/>
      <c r="I56" s="33"/>
      <c r="J56" s="34"/>
    </row>
    <row r="57" spans="1:10" s="47" customFormat="1" ht="31.5">
      <c r="A57" s="41"/>
      <c r="B57" s="41">
        <v>2</v>
      </c>
      <c r="C57" s="42" t="s">
        <v>30</v>
      </c>
      <c r="D57" s="42">
        <v>600</v>
      </c>
      <c r="E57" s="42">
        <v>720</v>
      </c>
      <c r="F57" s="42">
        <v>770</v>
      </c>
      <c r="G57" s="43">
        <v>6</v>
      </c>
      <c r="H57" s="44"/>
      <c r="I57" s="45">
        <v>21</v>
      </c>
      <c r="J57" s="46">
        <f t="shared" ref="J57:J64" si="3">$G57*H57</f>
        <v>0</v>
      </c>
    </row>
    <row r="58" spans="1:10" s="47" customFormat="1" ht="20.100000000000001" customHeight="1">
      <c r="A58" s="48"/>
      <c r="B58" s="48">
        <v>4</v>
      </c>
      <c r="C58" s="49" t="s">
        <v>22</v>
      </c>
      <c r="D58" s="49">
        <v>1000</v>
      </c>
      <c r="E58" s="49">
        <v>18</v>
      </c>
      <c r="F58" s="49">
        <v>670</v>
      </c>
      <c r="G58" s="50">
        <v>0.6</v>
      </c>
      <c r="H58" s="51"/>
      <c r="I58" s="52">
        <v>21</v>
      </c>
      <c r="J58" s="53">
        <f t="shared" si="3"/>
        <v>0</v>
      </c>
    </row>
    <row r="59" spans="1:10" s="47" customFormat="1" ht="20.100000000000001" customHeight="1">
      <c r="A59" s="48"/>
      <c r="B59" s="48">
        <v>4</v>
      </c>
      <c r="C59" s="49" t="s">
        <v>22</v>
      </c>
      <c r="D59" s="49">
        <v>1000</v>
      </c>
      <c r="E59" s="49">
        <v>18</v>
      </c>
      <c r="F59" s="49">
        <v>670</v>
      </c>
      <c r="G59" s="50">
        <v>0.6</v>
      </c>
      <c r="H59" s="51"/>
      <c r="I59" s="52">
        <v>21</v>
      </c>
      <c r="J59" s="53">
        <f t="shared" si="3"/>
        <v>0</v>
      </c>
    </row>
    <row r="60" spans="1:10" s="47" customFormat="1" ht="20.100000000000001" customHeight="1">
      <c r="A60" s="48"/>
      <c r="B60" s="48">
        <v>4</v>
      </c>
      <c r="C60" s="49" t="s">
        <v>22</v>
      </c>
      <c r="D60" s="49">
        <v>1000</v>
      </c>
      <c r="E60" s="49">
        <v>18</v>
      </c>
      <c r="F60" s="49">
        <v>670</v>
      </c>
      <c r="G60" s="50">
        <v>0.6</v>
      </c>
      <c r="H60" s="51"/>
      <c r="I60" s="52">
        <v>21</v>
      </c>
      <c r="J60" s="53">
        <f t="shared" si="3"/>
        <v>0</v>
      </c>
    </row>
    <row r="61" spans="1:10" s="47" customFormat="1" ht="20.100000000000001" customHeight="1">
      <c r="A61" s="48"/>
      <c r="B61" s="48">
        <v>4</v>
      </c>
      <c r="C61" s="49" t="s">
        <v>22</v>
      </c>
      <c r="D61" s="49">
        <v>1000</v>
      </c>
      <c r="E61" s="49">
        <v>18</v>
      </c>
      <c r="F61" s="49">
        <v>670</v>
      </c>
      <c r="G61" s="50">
        <v>0.6</v>
      </c>
      <c r="H61" s="51"/>
      <c r="I61" s="52">
        <v>21</v>
      </c>
      <c r="J61" s="53">
        <f t="shared" si="3"/>
        <v>0</v>
      </c>
    </row>
    <row r="62" spans="1:10" s="47" customFormat="1" ht="20.100000000000001" customHeight="1">
      <c r="A62" s="48"/>
      <c r="B62" s="48">
        <v>4</v>
      </c>
      <c r="C62" s="49" t="s">
        <v>22</v>
      </c>
      <c r="D62" s="49">
        <v>1000</v>
      </c>
      <c r="E62" s="49">
        <v>18</v>
      </c>
      <c r="F62" s="49">
        <v>670</v>
      </c>
      <c r="G62" s="50">
        <v>0.6</v>
      </c>
      <c r="H62" s="51"/>
      <c r="I62" s="52">
        <v>21</v>
      </c>
      <c r="J62" s="53">
        <f t="shared" si="3"/>
        <v>0</v>
      </c>
    </row>
    <row r="63" spans="1:10" s="47" customFormat="1" ht="20.100000000000001" customHeight="1">
      <c r="A63" s="48"/>
      <c r="B63" s="48">
        <v>4</v>
      </c>
      <c r="C63" s="49" t="s">
        <v>22</v>
      </c>
      <c r="D63" s="49">
        <v>1000</v>
      </c>
      <c r="E63" s="49">
        <v>18</v>
      </c>
      <c r="F63" s="49">
        <v>670</v>
      </c>
      <c r="G63" s="50">
        <v>0.6</v>
      </c>
      <c r="H63" s="51"/>
      <c r="I63" s="52">
        <v>21</v>
      </c>
      <c r="J63" s="53">
        <f t="shared" si="3"/>
        <v>0</v>
      </c>
    </row>
    <row r="64" spans="1:10" s="47" customFormat="1" ht="20.100000000000001" customHeight="1">
      <c r="A64" s="48"/>
      <c r="B64" s="48">
        <v>3</v>
      </c>
      <c r="C64" s="49" t="s">
        <v>36</v>
      </c>
      <c r="D64" s="49">
        <v>1000</v>
      </c>
      <c r="E64" s="49">
        <v>10</v>
      </c>
      <c r="F64" s="49">
        <v>100</v>
      </c>
      <c r="G64" s="50">
        <v>16.8</v>
      </c>
      <c r="H64" s="51"/>
      <c r="I64" s="52">
        <v>21</v>
      </c>
      <c r="J64" s="53">
        <f t="shared" si="3"/>
        <v>0</v>
      </c>
    </row>
    <row r="65" spans="1:10" s="47" customFormat="1" ht="20.100000000000001" customHeight="1">
      <c r="A65" s="48"/>
      <c r="B65" s="48"/>
      <c r="C65" s="49" t="s">
        <v>31</v>
      </c>
      <c r="D65" s="49"/>
      <c r="E65" s="49"/>
      <c r="F65" s="49"/>
      <c r="G65" s="54"/>
      <c r="H65" s="51"/>
      <c r="I65" s="52"/>
      <c r="J65" s="53"/>
    </row>
    <row r="66" spans="1:10" s="47" customFormat="1" ht="20.100000000000001" customHeight="1">
      <c r="A66" s="48"/>
      <c r="B66" s="48">
        <v>8</v>
      </c>
      <c r="C66" s="49" t="s">
        <v>58</v>
      </c>
      <c r="D66" s="49">
        <v>1000</v>
      </c>
      <c r="E66" s="49">
        <v>800</v>
      </c>
      <c r="F66" s="49">
        <v>30</v>
      </c>
      <c r="G66" s="50">
        <v>0.6</v>
      </c>
      <c r="H66" s="51"/>
      <c r="I66" s="52">
        <v>21</v>
      </c>
      <c r="J66" s="53">
        <f t="shared" ref="J66:J73" si="4">$G66*H66</f>
        <v>0</v>
      </c>
    </row>
    <row r="67" spans="1:10" s="47" customFormat="1" ht="20.100000000000001" customHeight="1">
      <c r="A67" s="48"/>
      <c r="B67" s="48">
        <v>8</v>
      </c>
      <c r="C67" s="49" t="s">
        <v>58</v>
      </c>
      <c r="D67" s="49">
        <v>1000</v>
      </c>
      <c r="E67" s="49">
        <v>800</v>
      </c>
      <c r="F67" s="49">
        <v>30</v>
      </c>
      <c r="G67" s="50">
        <v>0.6</v>
      </c>
      <c r="H67" s="51"/>
      <c r="I67" s="52">
        <v>21</v>
      </c>
      <c r="J67" s="53">
        <f t="shared" si="4"/>
        <v>0</v>
      </c>
    </row>
    <row r="68" spans="1:10" s="47" customFormat="1" ht="20.100000000000001" customHeight="1">
      <c r="A68" s="48"/>
      <c r="B68" s="48">
        <v>8</v>
      </c>
      <c r="C68" s="49" t="s">
        <v>58</v>
      </c>
      <c r="D68" s="49">
        <v>1000</v>
      </c>
      <c r="E68" s="49">
        <v>800</v>
      </c>
      <c r="F68" s="49">
        <v>30</v>
      </c>
      <c r="G68" s="50">
        <v>0.6</v>
      </c>
      <c r="H68" s="51"/>
      <c r="I68" s="52">
        <v>21</v>
      </c>
      <c r="J68" s="53">
        <f t="shared" si="4"/>
        <v>0</v>
      </c>
    </row>
    <row r="69" spans="1:10" s="47" customFormat="1" ht="20.100000000000001" customHeight="1">
      <c r="A69" s="48"/>
      <c r="B69" s="48">
        <v>8</v>
      </c>
      <c r="C69" s="49" t="s">
        <v>58</v>
      </c>
      <c r="D69" s="49">
        <v>1000</v>
      </c>
      <c r="E69" s="49">
        <v>800</v>
      </c>
      <c r="F69" s="49">
        <v>30</v>
      </c>
      <c r="G69" s="50">
        <v>0.6</v>
      </c>
      <c r="H69" s="51"/>
      <c r="I69" s="52">
        <v>21</v>
      </c>
      <c r="J69" s="53">
        <f t="shared" si="4"/>
        <v>0</v>
      </c>
    </row>
    <row r="70" spans="1:10" s="47" customFormat="1" ht="20.100000000000001" customHeight="1">
      <c r="A70" s="48"/>
      <c r="B70" s="48">
        <v>8</v>
      </c>
      <c r="C70" s="49" t="s">
        <v>58</v>
      </c>
      <c r="D70" s="49">
        <v>1000</v>
      </c>
      <c r="E70" s="49">
        <v>800</v>
      </c>
      <c r="F70" s="49">
        <v>30</v>
      </c>
      <c r="G70" s="50">
        <v>0.6</v>
      </c>
      <c r="H70" s="51"/>
      <c r="I70" s="52">
        <v>21</v>
      </c>
      <c r="J70" s="53">
        <f t="shared" si="4"/>
        <v>0</v>
      </c>
    </row>
    <row r="71" spans="1:10" s="47" customFormat="1" ht="20.100000000000001" customHeight="1">
      <c r="A71" s="48"/>
      <c r="B71" s="48">
        <v>8</v>
      </c>
      <c r="C71" s="49" t="s">
        <v>58</v>
      </c>
      <c r="D71" s="49">
        <v>1000</v>
      </c>
      <c r="E71" s="49">
        <v>800</v>
      </c>
      <c r="F71" s="49">
        <v>30</v>
      </c>
      <c r="G71" s="50">
        <v>0.6</v>
      </c>
      <c r="H71" s="51"/>
      <c r="I71" s="52">
        <v>21</v>
      </c>
      <c r="J71" s="53">
        <f t="shared" si="4"/>
        <v>0</v>
      </c>
    </row>
    <row r="72" spans="1:10" s="47" customFormat="1" ht="20.100000000000001" customHeight="1">
      <c r="A72" s="48"/>
      <c r="B72" s="48">
        <v>9</v>
      </c>
      <c r="C72" s="49" t="s">
        <v>39</v>
      </c>
      <c r="D72" s="49">
        <v>445</v>
      </c>
      <c r="E72" s="49">
        <v>445</v>
      </c>
      <c r="F72" s="49">
        <v>265</v>
      </c>
      <c r="G72" s="54">
        <v>6</v>
      </c>
      <c r="H72" s="51"/>
      <c r="I72" s="52">
        <v>21</v>
      </c>
      <c r="J72" s="53">
        <f t="shared" si="4"/>
        <v>0</v>
      </c>
    </row>
    <row r="73" spans="1:10" s="47" customFormat="1" ht="20.100000000000001" customHeight="1">
      <c r="A73" s="48"/>
      <c r="B73" s="48">
        <v>11</v>
      </c>
      <c r="C73" s="49" t="s">
        <v>40</v>
      </c>
      <c r="D73" s="49">
        <v>0</v>
      </c>
      <c r="E73" s="49">
        <v>0</v>
      </c>
      <c r="F73" s="49">
        <v>0</v>
      </c>
      <c r="G73" s="54">
        <v>6</v>
      </c>
      <c r="H73" s="51"/>
      <c r="I73" s="52">
        <v>21</v>
      </c>
      <c r="J73" s="53">
        <f t="shared" si="4"/>
        <v>0</v>
      </c>
    </row>
    <row r="74" spans="1:10" ht="16.5" thickBot="1">
      <c r="A74" s="16"/>
      <c r="B74" s="16"/>
      <c r="C74" s="17"/>
      <c r="D74" s="17"/>
      <c r="E74" s="17"/>
      <c r="F74" s="17"/>
      <c r="G74" s="18"/>
      <c r="H74" s="19"/>
      <c r="I74" s="20"/>
      <c r="J74" s="21"/>
    </row>
    <row r="75" spans="1:10" s="35" customFormat="1" ht="30" customHeight="1" thickBot="1">
      <c r="A75" s="28" t="s">
        <v>14</v>
      </c>
      <c r="B75" s="29"/>
      <c r="C75" s="30" t="s">
        <v>19</v>
      </c>
      <c r="D75" s="30">
        <v>2250</v>
      </c>
      <c r="E75" s="30">
        <v>800</v>
      </c>
      <c r="F75" s="30">
        <v>800</v>
      </c>
      <c r="G75" s="31">
        <v>1</v>
      </c>
      <c r="H75" s="32"/>
      <c r="I75" s="33"/>
      <c r="J75" s="34"/>
    </row>
    <row r="76" spans="1:10" s="47" customFormat="1" ht="20.100000000000001" customHeight="1">
      <c r="A76" s="41"/>
      <c r="B76" s="41">
        <v>6</v>
      </c>
      <c r="C76" s="42" t="s">
        <v>21</v>
      </c>
      <c r="D76" s="42">
        <v>1630</v>
      </c>
      <c r="E76" s="42">
        <v>700</v>
      </c>
      <c r="F76" s="42">
        <v>770</v>
      </c>
      <c r="G76" s="43">
        <v>1</v>
      </c>
      <c r="H76" s="44"/>
      <c r="I76" s="45">
        <v>21</v>
      </c>
      <c r="J76" s="46">
        <f t="shared" ref="J76:J88" si="5">$G76*H76</f>
        <v>0</v>
      </c>
    </row>
    <row r="77" spans="1:10" s="47" customFormat="1" ht="31.5">
      <c r="A77" s="48"/>
      <c r="B77" s="48">
        <v>2</v>
      </c>
      <c r="C77" s="49" t="s">
        <v>30</v>
      </c>
      <c r="D77" s="49">
        <v>600</v>
      </c>
      <c r="E77" s="49">
        <v>720</v>
      </c>
      <c r="F77" s="49">
        <v>770</v>
      </c>
      <c r="G77" s="54">
        <v>1</v>
      </c>
      <c r="H77" s="51"/>
      <c r="I77" s="52">
        <v>21</v>
      </c>
      <c r="J77" s="53">
        <f t="shared" si="5"/>
        <v>0</v>
      </c>
    </row>
    <row r="78" spans="1:10" s="47" customFormat="1" ht="20.100000000000001" customHeight="1">
      <c r="A78" s="48"/>
      <c r="B78" s="48">
        <v>4</v>
      </c>
      <c r="C78" s="49" t="s">
        <v>22</v>
      </c>
      <c r="D78" s="49">
        <v>1000</v>
      </c>
      <c r="E78" s="49">
        <v>18</v>
      </c>
      <c r="F78" s="49">
        <v>670</v>
      </c>
      <c r="G78" s="50">
        <v>3.05</v>
      </c>
      <c r="H78" s="51"/>
      <c r="I78" s="52">
        <v>21</v>
      </c>
      <c r="J78" s="53">
        <f t="shared" si="5"/>
        <v>0</v>
      </c>
    </row>
    <row r="79" spans="1:10" s="47" customFormat="1" ht="20.100000000000001" customHeight="1">
      <c r="A79" s="48"/>
      <c r="B79" s="48">
        <v>3</v>
      </c>
      <c r="C79" s="49" t="s">
        <v>36</v>
      </c>
      <c r="D79" s="49">
        <v>1000</v>
      </c>
      <c r="E79" s="49">
        <v>10</v>
      </c>
      <c r="F79" s="49">
        <v>100</v>
      </c>
      <c r="G79" s="50">
        <v>5.25</v>
      </c>
      <c r="H79" s="51"/>
      <c r="I79" s="52">
        <v>21</v>
      </c>
      <c r="J79" s="53">
        <f t="shared" si="5"/>
        <v>0</v>
      </c>
    </row>
    <row r="80" spans="1:10" s="47" customFormat="1" ht="20.100000000000001" customHeight="1">
      <c r="A80" s="48"/>
      <c r="B80" s="48">
        <v>21</v>
      </c>
      <c r="C80" s="49" t="s">
        <v>25</v>
      </c>
      <c r="D80" s="49">
        <v>1630</v>
      </c>
      <c r="E80" s="49">
        <v>0</v>
      </c>
      <c r="F80" s="49">
        <v>0</v>
      </c>
      <c r="G80" s="54">
        <v>1</v>
      </c>
      <c r="H80" s="51"/>
      <c r="I80" s="52">
        <v>21</v>
      </c>
      <c r="J80" s="53">
        <f t="shared" si="5"/>
        <v>0</v>
      </c>
    </row>
    <row r="81" spans="1:10" s="47" customFormat="1" ht="31.5">
      <c r="A81" s="48"/>
      <c r="B81" s="48">
        <v>23</v>
      </c>
      <c r="C81" s="49" t="s">
        <v>27</v>
      </c>
      <c r="D81" s="49">
        <v>0</v>
      </c>
      <c r="E81" s="49">
        <v>0</v>
      </c>
      <c r="F81" s="49">
        <v>0</v>
      </c>
      <c r="G81" s="54">
        <v>1</v>
      </c>
      <c r="H81" s="51"/>
      <c r="I81" s="52">
        <v>21</v>
      </c>
      <c r="J81" s="53">
        <f t="shared" si="5"/>
        <v>0</v>
      </c>
    </row>
    <row r="82" spans="1:10" s="47" customFormat="1" ht="31.5">
      <c r="A82" s="48"/>
      <c r="B82" s="48"/>
      <c r="C82" s="49" t="s">
        <v>32</v>
      </c>
      <c r="D82" s="49">
        <v>0</v>
      </c>
      <c r="E82" s="49">
        <v>0</v>
      </c>
      <c r="F82" s="49">
        <v>0</v>
      </c>
      <c r="G82" s="54">
        <v>1</v>
      </c>
      <c r="H82" s="51"/>
      <c r="I82" s="52">
        <v>21</v>
      </c>
      <c r="J82" s="53">
        <f t="shared" si="5"/>
        <v>0</v>
      </c>
    </row>
    <row r="83" spans="1:10" s="47" customFormat="1" ht="20.100000000000001" customHeight="1">
      <c r="A83" s="48"/>
      <c r="B83" s="48">
        <v>8</v>
      </c>
      <c r="C83" s="49" t="s">
        <v>58</v>
      </c>
      <c r="D83" s="49">
        <v>1000</v>
      </c>
      <c r="E83" s="49">
        <v>800</v>
      </c>
      <c r="F83" s="49">
        <v>30</v>
      </c>
      <c r="G83" s="50">
        <v>2.25</v>
      </c>
      <c r="H83" s="51"/>
      <c r="I83" s="52">
        <v>21</v>
      </c>
      <c r="J83" s="53">
        <f t="shared" si="5"/>
        <v>0</v>
      </c>
    </row>
    <row r="84" spans="1:10" s="47" customFormat="1" ht="20.100000000000001" customHeight="1">
      <c r="A84" s="48"/>
      <c r="B84" s="48">
        <v>15</v>
      </c>
      <c r="C84" s="49" t="s">
        <v>41</v>
      </c>
      <c r="D84" s="49">
        <v>0</v>
      </c>
      <c r="E84" s="49">
        <v>0</v>
      </c>
      <c r="F84" s="49">
        <v>0</v>
      </c>
      <c r="G84" s="54">
        <v>1</v>
      </c>
      <c r="H84" s="51"/>
      <c r="I84" s="52">
        <v>21</v>
      </c>
      <c r="J84" s="53">
        <f t="shared" si="5"/>
        <v>0</v>
      </c>
    </row>
    <row r="85" spans="1:10" s="47" customFormat="1" ht="20.100000000000001" customHeight="1">
      <c r="A85" s="48"/>
      <c r="B85" s="48">
        <v>16</v>
      </c>
      <c r="C85" s="49" t="s">
        <v>42</v>
      </c>
      <c r="D85" s="49">
        <v>0</v>
      </c>
      <c r="E85" s="49">
        <v>0</v>
      </c>
      <c r="F85" s="49">
        <v>0</v>
      </c>
      <c r="G85" s="54">
        <v>1</v>
      </c>
      <c r="H85" s="51"/>
      <c r="I85" s="52">
        <v>21</v>
      </c>
      <c r="J85" s="53">
        <f t="shared" si="5"/>
        <v>0</v>
      </c>
    </row>
    <row r="86" spans="1:10" s="47" customFormat="1" ht="20.100000000000001" customHeight="1">
      <c r="A86" s="48"/>
      <c r="B86" s="48">
        <v>9</v>
      </c>
      <c r="C86" s="49" t="s">
        <v>39</v>
      </c>
      <c r="D86" s="49">
        <v>445</v>
      </c>
      <c r="E86" s="49">
        <v>445</v>
      </c>
      <c r="F86" s="49">
        <v>265</v>
      </c>
      <c r="G86" s="54">
        <v>1</v>
      </c>
      <c r="H86" s="51"/>
      <c r="I86" s="52">
        <v>21</v>
      </c>
      <c r="J86" s="53">
        <f t="shared" si="5"/>
        <v>0</v>
      </c>
    </row>
    <row r="87" spans="1:10" s="47" customFormat="1" ht="20.100000000000001" customHeight="1">
      <c r="A87" s="48"/>
      <c r="B87" s="48">
        <v>12</v>
      </c>
      <c r="C87" s="49" t="s">
        <v>43</v>
      </c>
      <c r="D87" s="49">
        <v>0</v>
      </c>
      <c r="E87" s="49">
        <v>0</v>
      </c>
      <c r="F87" s="49">
        <v>0</v>
      </c>
      <c r="G87" s="54">
        <v>1</v>
      </c>
      <c r="H87" s="51"/>
      <c r="I87" s="52">
        <v>21</v>
      </c>
      <c r="J87" s="53">
        <f t="shared" si="5"/>
        <v>0</v>
      </c>
    </row>
    <row r="88" spans="1:10" s="47" customFormat="1" ht="31.5">
      <c r="A88" s="48"/>
      <c r="B88" s="48">
        <v>14</v>
      </c>
      <c r="C88" s="49" t="s">
        <v>55</v>
      </c>
      <c r="D88" s="49">
        <v>0</v>
      </c>
      <c r="E88" s="49">
        <v>0</v>
      </c>
      <c r="F88" s="49">
        <v>0</v>
      </c>
      <c r="G88" s="54">
        <v>1</v>
      </c>
      <c r="H88" s="51"/>
      <c r="I88" s="52">
        <v>21</v>
      </c>
      <c r="J88" s="53">
        <f t="shared" si="5"/>
        <v>0</v>
      </c>
    </row>
    <row r="89" spans="1:10" ht="16.5" thickBot="1">
      <c r="A89" s="16"/>
      <c r="B89" s="16"/>
      <c r="C89" s="17"/>
      <c r="D89" s="17"/>
      <c r="E89" s="17"/>
      <c r="F89" s="17"/>
      <c r="G89" s="18"/>
      <c r="H89" s="19"/>
      <c r="I89" s="20"/>
      <c r="J89" s="21"/>
    </row>
    <row r="90" spans="1:10" s="13" customFormat="1" ht="30" customHeight="1" thickBot="1">
      <c r="A90" s="28" t="s">
        <v>15</v>
      </c>
      <c r="B90" s="29"/>
      <c r="C90" s="30" t="s">
        <v>20</v>
      </c>
      <c r="D90" s="30">
        <v>2400</v>
      </c>
      <c r="E90" s="30">
        <v>600</v>
      </c>
      <c r="F90" s="30">
        <v>900</v>
      </c>
      <c r="G90" s="31">
        <v>1</v>
      </c>
      <c r="H90" s="32"/>
      <c r="I90" s="33"/>
      <c r="J90" s="34"/>
    </row>
    <row r="91" spans="1:10" s="47" customFormat="1" ht="20.100000000000001" customHeight="1">
      <c r="A91" s="41"/>
      <c r="B91" s="41">
        <v>1</v>
      </c>
      <c r="C91" s="42" t="s">
        <v>33</v>
      </c>
      <c r="D91" s="42">
        <v>800</v>
      </c>
      <c r="E91" s="42">
        <v>570</v>
      </c>
      <c r="F91" s="42">
        <v>870</v>
      </c>
      <c r="G91" s="43">
        <v>3</v>
      </c>
      <c r="H91" s="44"/>
      <c r="I91" s="45">
        <v>21</v>
      </c>
      <c r="J91" s="46">
        <f>$G91*H91</f>
        <v>0</v>
      </c>
    </row>
    <row r="92" spans="1:10" s="47" customFormat="1" ht="20.100000000000001" customHeight="1">
      <c r="A92" s="48"/>
      <c r="B92" s="48">
        <v>3</v>
      </c>
      <c r="C92" s="49" t="s">
        <v>36</v>
      </c>
      <c r="D92" s="49">
        <v>1000</v>
      </c>
      <c r="E92" s="49">
        <v>10</v>
      </c>
      <c r="F92" s="49">
        <v>100</v>
      </c>
      <c r="G92" s="50">
        <v>3.6</v>
      </c>
      <c r="H92" s="51"/>
      <c r="I92" s="52">
        <v>21</v>
      </c>
      <c r="J92" s="53">
        <f>$G92*H92</f>
        <v>0</v>
      </c>
    </row>
    <row r="93" spans="1:10" s="47" customFormat="1" ht="20.100000000000001" customHeight="1">
      <c r="A93" s="48"/>
      <c r="B93" s="48">
        <v>7</v>
      </c>
      <c r="C93" s="49" t="s">
        <v>58</v>
      </c>
      <c r="D93" s="49">
        <v>1000</v>
      </c>
      <c r="E93" s="49">
        <v>600</v>
      </c>
      <c r="F93" s="49">
        <v>30</v>
      </c>
      <c r="G93" s="50">
        <v>2.4</v>
      </c>
      <c r="H93" s="51"/>
      <c r="I93" s="52">
        <v>21</v>
      </c>
      <c r="J93" s="53">
        <f>$G93*H93</f>
        <v>0</v>
      </c>
    </row>
    <row r="94" spans="1:10" s="47" customFormat="1" ht="20.100000000000001" customHeight="1">
      <c r="A94" s="48"/>
      <c r="B94" s="48">
        <v>10</v>
      </c>
      <c r="C94" s="49" t="s">
        <v>44</v>
      </c>
      <c r="D94" s="49">
        <v>560</v>
      </c>
      <c r="E94" s="49">
        <v>475</v>
      </c>
      <c r="F94" s="49">
        <v>200</v>
      </c>
      <c r="G94" s="54">
        <v>3</v>
      </c>
      <c r="H94" s="51"/>
      <c r="I94" s="52">
        <v>21</v>
      </c>
      <c r="J94" s="53">
        <f>$G94*H94</f>
        <v>0</v>
      </c>
    </row>
    <row r="95" spans="1:10" s="47" customFormat="1" ht="20.100000000000001" customHeight="1">
      <c r="A95" s="48"/>
      <c r="B95" s="48">
        <v>13</v>
      </c>
      <c r="C95" s="49" t="s">
        <v>45</v>
      </c>
      <c r="D95" s="49">
        <v>0</v>
      </c>
      <c r="E95" s="49">
        <v>0</v>
      </c>
      <c r="F95" s="49">
        <v>0</v>
      </c>
      <c r="G95" s="54">
        <v>3</v>
      </c>
      <c r="H95" s="51"/>
      <c r="I95" s="52">
        <v>21</v>
      </c>
      <c r="J95" s="53">
        <f>$G95*H95</f>
        <v>0</v>
      </c>
    </row>
    <row r="96" spans="1:10" ht="16.5" thickBot="1">
      <c r="A96" s="6"/>
      <c r="B96" s="6"/>
      <c r="C96" s="7"/>
      <c r="D96" s="7"/>
      <c r="E96" s="7"/>
      <c r="F96" s="7"/>
      <c r="G96" s="9"/>
      <c r="H96" s="10"/>
      <c r="I96" s="11"/>
      <c r="J96" s="12"/>
    </row>
    <row r="97" spans="1:10" s="13" customFormat="1" ht="30" customHeight="1" thickBot="1">
      <c r="A97" s="28" t="s">
        <v>56</v>
      </c>
      <c r="B97" s="29"/>
      <c r="C97" s="30" t="s">
        <v>57</v>
      </c>
      <c r="D97" s="30">
        <v>5250</v>
      </c>
      <c r="E97" s="30">
        <v>1700</v>
      </c>
      <c r="F97" s="30">
        <v>150</v>
      </c>
      <c r="G97" s="31">
        <v>1</v>
      </c>
      <c r="H97" s="32"/>
      <c r="I97" s="33"/>
      <c r="J97" s="34"/>
    </row>
    <row r="98" spans="1:10" s="47" customFormat="1">
      <c r="A98" s="48"/>
      <c r="B98" s="48"/>
      <c r="C98" s="49" t="s">
        <v>60</v>
      </c>
      <c r="D98" s="49">
        <v>0</v>
      </c>
      <c r="E98" s="49">
        <v>0</v>
      </c>
      <c r="F98" s="49">
        <v>0</v>
      </c>
      <c r="G98" s="54">
        <v>1</v>
      </c>
      <c r="H98" s="51"/>
      <c r="I98" s="52">
        <v>21</v>
      </c>
      <c r="J98" s="53">
        <f>$G98*H98</f>
        <v>0</v>
      </c>
    </row>
    <row r="99" spans="1:10" ht="16.5" thickBot="1">
      <c r="A99" s="6"/>
      <c r="B99" s="6"/>
      <c r="C99" s="7"/>
      <c r="D99" s="7"/>
      <c r="E99" s="7"/>
      <c r="F99" s="7"/>
      <c r="G99" s="9"/>
      <c r="H99" s="10"/>
      <c r="I99" s="11"/>
      <c r="J99" s="12"/>
    </row>
    <row r="100" spans="1:10" s="13" customFormat="1" ht="30" customHeight="1" thickBot="1">
      <c r="A100" s="28" t="s">
        <v>61</v>
      </c>
      <c r="B100" s="29"/>
      <c r="C100" s="30" t="s">
        <v>62</v>
      </c>
      <c r="D100" s="30">
        <v>0</v>
      </c>
      <c r="E100" s="30">
        <v>0</v>
      </c>
      <c r="F100" s="30">
        <v>0</v>
      </c>
      <c r="G100" s="31">
        <v>1</v>
      </c>
      <c r="H100" s="32"/>
      <c r="I100" s="33"/>
      <c r="J100" s="34"/>
    </row>
    <row r="101" spans="1:10" s="47" customFormat="1">
      <c r="A101" s="48"/>
      <c r="B101" s="48"/>
      <c r="C101" s="49" t="s">
        <v>63</v>
      </c>
      <c r="D101" s="49">
        <v>0</v>
      </c>
      <c r="E101" s="49">
        <v>0</v>
      </c>
      <c r="F101" s="49">
        <v>0</v>
      </c>
      <c r="G101" s="54">
        <v>1</v>
      </c>
      <c r="H101" s="51"/>
      <c r="I101" s="52">
        <v>21</v>
      </c>
      <c r="J101" s="53">
        <f>$G101*H101</f>
        <v>0</v>
      </c>
    </row>
    <row r="102" spans="1:10" s="47" customFormat="1">
      <c r="A102" s="48"/>
      <c r="B102" s="48"/>
      <c r="C102" s="49" t="s">
        <v>65</v>
      </c>
      <c r="D102" s="49">
        <v>0</v>
      </c>
      <c r="E102" s="49">
        <v>0</v>
      </c>
      <c r="F102" s="49">
        <v>0</v>
      </c>
      <c r="G102" s="54">
        <v>1</v>
      </c>
      <c r="H102" s="51"/>
      <c r="I102" s="52">
        <v>21</v>
      </c>
      <c r="J102" s="53">
        <f>$G102*H102</f>
        <v>0</v>
      </c>
    </row>
    <row r="103" spans="1:10" s="47" customFormat="1" ht="16.5" thickBot="1">
      <c r="A103" s="79"/>
      <c r="B103" s="79"/>
      <c r="C103" s="62"/>
      <c r="D103" s="62"/>
      <c r="E103" s="62"/>
      <c r="F103" s="62"/>
      <c r="G103" s="80"/>
      <c r="H103" s="81"/>
      <c r="I103" s="82"/>
      <c r="J103" s="83"/>
    </row>
    <row r="104" spans="1:10" s="47" customFormat="1" ht="30" customHeight="1" thickBot="1">
      <c r="A104" s="91"/>
      <c r="B104" s="92"/>
      <c r="C104" s="93" t="s">
        <v>64</v>
      </c>
      <c r="D104" s="94"/>
      <c r="E104" s="94"/>
      <c r="F104" s="94"/>
      <c r="G104" s="95"/>
      <c r="H104" s="96"/>
      <c r="I104" s="97"/>
      <c r="J104" s="98"/>
    </row>
    <row r="105" spans="1:10" s="47" customFormat="1">
      <c r="A105" s="84"/>
      <c r="B105" s="84"/>
      <c r="C105" s="85" t="s">
        <v>66</v>
      </c>
      <c r="D105" s="86">
        <v>0</v>
      </c>
      <c r="E105" s="86">
        <v>0</v>
      </c>
      <c r="F105" s="86">
        <v>0</v>
      </c>
      <c r="G105" s="87">
        <v>1</v>
      </c>
      <c r="H105" s="88"/>
      <c r="I105" s="89">
        <v>21</v>
      </c>
      <c r="J105" s="90">
        <f>G105*H105</f>
        <v>0</v>
      </c>
    </row>
    <row r="106" spans="1:10" s="61" customFormat="1">
      <c r="A106" s="55"/>
      <c r="B106" s="55"/>
      <c r="C106" s="49" t="s">
        <v>67</v>
      </c>
      <c r="D106" s="56">
        <v>0</v>
      </c>
      <c r="E106" s="56">
        <v>0</v>
      </c>
      <c r="F106" s="56">
        <v>0</v>
      </c>
      <c r="G106" s="57">
        <v>1</v>
      </c>
      <c r="H106" s="58"/>
      <c r="I106" s="59">
        <v>21</v>
      </c>
      <c r="J106" s="60">
        <f>G106*H106</f>
        <v>0</v>
      </c>
    </row>
    <row r="107" spans="1:10" s="61" customFormat="1">
      <c r="A107" s="55"/>
      <c r="B107" s="55"/>
      <c r="C107" s="49" t="s">
        <v>68</v>
      </c>
      <c r="D107" s="56">
        <v>0</v>
      </c>
      <c r="E107" s="56">
        <v>0</v>
      </c>
      <c r="F107" s="56">
        <v>0</v>
      </c>
      <c r="G107" s="57">
        <v>1</v>
      </c>
      <c r="H107" s="58"/>
      <c r="I107" s="59">
        <v>21</v>
      </c>
      <c r="J107" s="60">
        <f>G107*H107</f>
        <v>0</v>
      </c>
    </row>
    <row r="108" spans="1:10" s="61" customFormat="1">
      <c r="A108" s="55"/>
      <c r="B108" s="55"/>
      <c r="C108" s="49" t="s">
        <v>69</v>
      </c>
      <c r="D108" s="56">
        <v>0</v>
      </c>
      <c r="E108" s="56">
        <v>0</v>
      </c>
      <c r="F108" s="56">
        <v>0</v>
      </c>
      <c r="G108" s="57">
        <v>1</v>
      </c>
      <c r="H108" s="58"/>
      <c r="I108" s="59">
        <v>21</v>
      </c>
      <c r="J108" s="60">
        <f>G108*H108</f>
        <v>0</v>
      </c>
    </row>
    <row r="109" spans="1:10" s="61" customFormat="1" ht="16.5" thickBot="1">
      <c r="A109" s="55"/>
      <c r="B109" s="55"/>
      <c r="C109" s="62"/>
      <c r="D109" s="63"/>
      <c r="E109" s="63"/>
      <c r="F109" s="63"/>
      <c r="G109" s="57"/>
      <c r="H109" s="64"/>
      <c r="I109" s="65"/>
      <c r="J109" s="66"/>
    </row>
    <row r="110" spans="1:10" s="47" customFormat="1">
      <c r="A110" s="67"/>
      <c r="B110" s="68"/>
      <c r="C110" s="69" t="s">
        <v>5</v>
      </c>
      <c r="D110" s="70"/>
      <c r="E110" s="67"/>
      <c r="F110" s="67"/>
      <c r="G110" s="71"/>
      <c r="H110" s="72"/>
      <c r="I110" s="73"/>
      <c r="J110" s="74">
        <f>SUM(J8:J109)</f>
        <v>0</v>
      </c>
    </row>
    <row r="111" spans="1:10" s="47" customFormat="1">
      <c r="A111" s="67"/>
      <c r="B111" s="68"/>
      <c r="C111" s="75" t="s">
        <v>7</v>
      </c>
      <c r="D111" s="70"/>
      <c r="E111" s="67"/>
      <c r="F111" s="67"/>
      <c r="G111" s="71"/>
      <c r="H111" s="72"/>
      <c r="I111" s="73"/>
      <c r="J111" s="76">
        <f>J110*21%</f>
        <v>0</v>
      </c>
    </row>
    <row r="112" spans="1:10" s="47" customFormat="1" ht="16.5" thickBot="1">
      <c r="A112" s="67"/>
      <c r="B112" s="68"/>
      <c r="C112" s="77" t="s">
        <v>6</v>
      </c>
      <c r="D112" s="70"/>
      <c r="E112" s="67"/>
      <c r="F112" s="67"/>
      <c r="G112" s="71"/>
      <c r="H112" s="72"/>
      <c r="I112" s="73"/>
      <c r="J112" s="78">
        <f>SUM(J110:J111)</f>
        <v>0</v>
      </c>
    </row>
  </sheetData>
  <autoFilter ref="A3:T96"/>
  <dataConsolidate/>
  <mergeCells count="1">
    <mergeCell ref="A1:J1"/>
  </mergeCells>
  <phoneticPr fontId="0" type="noConversion"/>
  <pageMargins left="0.6692913385826772" right="0.23622047244094491" top="0.39370078740157483" bottom="0.39370078740157483" header="0.19685039370078741" footer="0.19685039370078741"/>
  <pageSetup paperSize="9" scale="90" orientation="landscape" r:id="rId1"/>
  <headerFooter alignWithMargins="0">
    <oddFooter>&amp;CStránka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37"/>
  <sheetViews>
    <sheetView zoomScaleNormal="100" zoomScaleSheetLayoutView="130" workbookViewId="0">
      <pane ySplit="4" topLeftCell="A23" activePane="bottomLeft" state="frozen"/>
      <selection pane="bottomLeft" activeCell="L37" sqref="L37"/>
    </sheetView>
  </sheetViews>
  <sheetFormatPr defaultRowHeight="15.75"/>
  <cols>
    <col min="1" max="1" width="5.42578125" style="1" customWidth="1"/>
    <col min="2" max="2" width="61.85546875" style="1" customWidth="1"/>
    <col min="3" max="5" width="7.85546875" style="1" customWidth="1"/>
    <col min="6" max="6" width="10.140625" style="1" customWidth="1"/>
    <col min="7" max="7" width="13.5703125" style="14" customWidth="1"/>
    <col min="8" max="8" width="9.28515625" style="15" customWidth="1"/>
    <col min="9" max="9" width="13.5703125" style="14" customWidth="1"/>
    <col min="10" max="16384" width="9.140625" style="1"/>
  </cols>
  <sheetData>
    <row r="1" spans="1:9" ht="18.75">
      <c r="A1" s="103" t="s">
        <v>51</v>
      </c>
      <c r="B1" s="104"/>
      <c r="C1" s="104"/>
      <c r="D1" s="104"/>
      <c r="E1" s="104"/>
      <c r="F1" s="104"/>
      <c r="G1" s="104"/>
      <c r="H1" s="104"/>
      <c r="I1" s="104"/>
    </row>
    <row r="2" spans="1:9" ht="16.5" thickBot="1"/>
    <row r="3" spans="1:9" ht="45.75" customHeight="1" thickBot="1">
      <c r="A3" s="37" t="s">
        <v>54</v>
      </c>
      <c r="B3" s="38" t="s">
        <v>0</v>
      </c>
      <c r="C3" s="38" t="s">
        <v>72</v>
      </c>
      <c r="D3" s="38" t="s">
        <v>8</v>
      </c>
      <c r="E3" s="38" t="s">
        <v>9</v>
      </c>
      <c r="F3" s="38" t="s">
        <v>3</v>
      </c>
      <c r="G3" s="38" t="s">
        <v>4</v>
      </c>
      <c r="H3" s="38" t="s">
        <v>1</v>
      </c>
      <c r="I3" s="40" t="s">
        <v>2</v>
      </c>
    </row>
    <row r="4" spans="1:9" ht="0.75" customHeight="1">
      <c r="A4" s="22"/>
      <c r="B4" s="23"/>
      <c r="C4" s="36"/>
      <c r="D4" s="36"/>
      <c r="E4" s="36"/>
      <c r="F4" s="24"/>
      <c r="G4" s="25"/>
      <c r="H4" s="26"/>
      <c r="I4" s="27"/>
    </row>
    <row r="5" spans="1:9">
      <c r="A5" s="6"/>
      <c r="B5" s="7"/>
      <c r="C5" s="8"/>
      <c r="D5" s="8"/>
      <c r="E5" s="8"/>
      <c r="F5" s="9"/>
      <c r="G5" s="10"/>
      <c r="H5" s="11"/>
      <c r="I5" s="12"/>
    </row>
    <row r="6" spans="1:9" ht="16.5" thickBot="1">
      <c r="A6" s="16"/>
      <c r="B6" s="17"/>
      <c r="C6" s="17"/>
      <c r="D6" s="17"/>
      <c r="E6" s="17"/>
      <c r="F6" s="18"/>
      <c r="G6" s="19"/>
      <c r="H6" s="20"/>
      <c r="I6" s="21"/>
    </row>
    <row r="7" spans="1:9" s="35" customFormat="1" ht="30" customHeight="1" thickBot="1">
      <c r="A7" s="28" t="s">
        <v>11</v>
      </c>
      <c r="B7" s="30" t="s">
        <v>70</v>
      </c>
      <c r="C7" s="30">
        <v>1800</v>
      </c>
      <c r="D7" s="30">
        <v>500</v>
      </c>
      <c r="E7" s="30">
        <v>800</v>
      </c>
      <c r="F7" s="31"/>
      <c r="G7" s="32"/>
      <c r="H7" s="33"/>
      <c r="I7" s="34"/>
    </row>
    <row r="8" spans="1:9" s="47" customFormat="1" ht="20.100000000000001" customHeight="1">
      <c r="A8" s="41"/>
      <c r="B8" s="49" t="s">
        <v>71</v>
      </c>
      <c r="C8" s="42">
        <v>1800</v>
      </c>
      <c r="D8" s="42">
        <v>500</v>
      </c>
      <c r="E8" s="42">
        <v>800</v>
      </c>
      <c r="F8" s="43">
        <v>10</v>
      </c>
      <c r="G8" s="44"/>
      <c r="H8" s="45">
        <v>21</v>
      </c>
      <c r="I8" s="46">
        <f>$F8*G8</f>
        <v>0</v>
      </c>
    </row>
    <row r="9" spans="1:9" ht="16.5" thickBot="1">
      <c r="A9" s="16"/>
      <c r="B9" s="17"/>
      <c r="C9" s="17"/>
      <c r="D9" s="17"/>
      <c r="E9" s="17"/>
      <c r="F9" s="18"/>
      <c r="G9" s="19"/>
      <c r="H9" s="20"/>
      <c r="I9" s="21"/>
    </row>
    <row r="10" spans="1:9" s="35" customFormat="1" ht="30" customHeight="1" thickBot="1">
      <c r="A10" s="28" t="s">
        <v>12</v>
      </c>
      <c r="B10" s="30" t="s">
        <v>73</v>
      </c>
      <c r="C10" s="30">
        <v>1200</v>
      </c>
      <c r="D10" s="30">
        <v>500</v>
      </c>
      <c r="E10" s="30">
        <v>800</v>
      </c>
      <c r="F10" s="31"/>
      <c r="G10" s="32"/>
      <c r="H10" s="33"/>
      <c r="I10" s="34"/>
    </row>
    <row r="11" spans="1:9" s="47" customFormat="1" ht="20.100000000000001" customHeight="1">
      <c r="A11" s="41"/>
      <c r="B11" s="49" t="s">
        <v>71</v>
      </c>
      <c r="C11" s="42">
        <v>1200</v>
      </c>
      <c r="D11" s="42">
        <v>500</v>
      </c>
      <c r="E11" s="42">
        <v>800</v>
      </c>
      <c r="F11" s="43">
        <v>2</v>
      </c>
      <c r="G11" s="44"/>
      <c r="H11" s="45">
        <v>21</v>
      </c>
      <c r="I11" s="46">
        <f>$F11*G11</f>
        <v>0</v>
      </c>
    </row>
    <row r="12" spans="1:9" ht="16.5" thickBot="1">
      <c r="A12" s="16"/>
      <c r="B12" s="17"/>
      <c r="C12" s="17"/>
      <c r="D12" s="17"/>
      <c r="E12" s="17"/>
      <c r="F12" s="18"/>
      <c r="G12" s="19"/>
      <c r="H12" s="20"/>
      <c r="I12" s="21"/>
    </row>
    <row r="13" spans="1:9" s="35" customFormat="1" ht="30" customHeight="1" thickBot="1">
      <c r="A13" s="28" t="s">
        <v>13</v>
      </c>
      <c r="B13" s="30" t="s">
        <v>74</v>
      </c>
      <c r="C13" s="30">
        <v>3600</v>
      </c>
      <c r="D13" s="30">
        <v>500</v>
      </c>
      <c r="E13" s="30">
        <v>900</v>
      </c>
      <c r="F13" s="31"/>
      <c r="G13" s="32"/>
      <c r="H13" s="33"/>
      <c r="I13" s="34"/>
    </row>
    <row r="14" spans="1:9" s="47" customFormat="1" ht="19.5" customHeight="1">
      <c r="A14" s="41"/>
      <c r="B14" s="42" t="s">
        <v>75</v>
      </c>
      <c r="C14" s="42">
        <v>3600</v>
      </c>
      <c r="D14" s="42">
        <v>500</v>
      </c>
      <c r="E14" s="42">
        <v>900</v>
      </c>
      <c r="F14" s="43">
        <v>1</v>
      </c>
      <c r="G14" s="44"/>
      <c r="H14" s="45">
        <v>21</v>
      </c>
      <c r="I14" s="46">
        <f t="shared" ref="I14" si="0">$F14*G14</f>
        <v>0</v>
      </c>
    </row>
    <row r="15" spans="1:9" ht="16.5" thickBot="1">
      <c r="A15" s="16"/>
      <c r="B15" s="17"/>
      <c r="C15" s="17"/>
      <c r="D15" s="17"/>
      <c r="E15" s="17"/>
      <c r="F15" s="18"/>
      <c r="G15" s="19"/>
      <c r="H15" s="20"/>
      <c r="I15" s="21"/>
    </row>
    <row r="16" spans="1:9" s="35" customFormat="1" ht="30" customHeight="1" thickBot="1">
      <c r="A16" s="28" t="s">
        <v>14</v>
      </c>
      <c r="B16" s="30" t="s">
        <v>57</v>
      </c>
      <c r="C16" s="30">
        <v>4750</v>
      </c>
      <c r="D16" s="30">
        <v>1500</v>
      </c>
      <c r="E16" s="30">
        <v>150</v>
      </c>
      <c r="F16" s="31"/>
      <c r="G16" s="32"/>
      <c r="H16" s="33"/>
      <c r="I16" s="34"/>
    </row>
    <row r="17" spans="1:9" s="47" customFormat="1" ht="20.100000000000001" customHeight="1">
      <c r="A17" s="41"/>
      <c r="B17" s="42" t="s">
        <v>60</v>
      </c>
      <c r="C17" s="42">
        <v>4750</v>
      </c>
      <c r="D17" s="42">
        <v>1500</v>
      </c>
      <c r="E17" s="42">
        <v>150</v>
      </c>
      <c r="F17" s="43">
        <v>1</v>
      </c>
      <c r="G17" s="44"/>
      <c r="H17" s="45">
        <v>21</v>
      </c>
      <c r="I17" s="46">
        <f t="shared" ref="I17" si="1">$F17*G17</f>
        <v>0</v>
      </c>
    </row>
    <row r="18" spans="1:9" ht="16.5" thickBot="1">
      <c r="A18" s="16"/>
      <c r="B18" s="17"/>
      <c r="C18" s="17"/>
      <c r="D18" s="17"/>
      <c r="E18" s="17"/>
      <c r="F18" s="18"/>
      <c r="G18" s="19"/>
      <c r="H18" s="20"/>
      <c r="I18" s="21"/>
    </row>
    <row r="19" spans="1:9" s="13" customFormat="1" ht="30" customHeight="1" thickBot="1">
      <c r="A19" s="28" t="s">
        <v>15</v>
      </c>
      <c r="B19" s="30" t="s">
        <v>78</v>
      </c>
      <c r="C19" s="30"/>
      <c r="D19" s="30">
        <v>2200</v>
      </c>
      <c r="E19" s="30">
        <v>2200</v>
      </c>
      <c r="F19" s="31"/>
      <c r="G19" s="32"/>
      <c r="H19" s="33"/>
      <c r="I19" s="34"/>
    </row>
    <row r="20" spans="1:9" s="47" customFormat="1" ht="20.100000000000001" customHeight="1">
      <c r="A20" s="41"/>
      <c r="B20" s="42" t="s">
        <v>77</v>
      </c>
      <c r="C20" s="42"/>
      <c r="D20" s="42">
        <v>2200</v>
      </c>
      <c r="E20" s="42">
        <v>2200</v>
      </c>
      <c r="F20" s="43">
        <v>3</v>
      </c>
      <c r="G20" s="44"/>
      <c r="H20" s="45">
        <v>21</v>
      </c>
      <c r="I20" s="46">
        <f>$F20*G20</f>
        <v>0</v>
      </c>
    </row>
    <row r="21" spans="1:9" ht="16.5" thickBot="1">
      <c r="A21" s="6"/>
      <c r="B21" s="7"/>
      <c r="C21" s="7"/>
      <c r="D21" s="7"/>
      <c r="E21" s="7"/>
      <c r="F21" s="9"/>
      <c r="G21" s="10"/>
      <c r="H21" s="11"/>
      <c r="I21" s="12"/>
    </row>
    <row r="22" spans="1:9" s="13" customFormat="1" ht="30" customHeight="1" thickBot="1">
      <c r="A22" s="28" t="s">
        <v>56</v>
      </c>
      <c r="B22" s="30" t="s">
        <v>76</v>
      </c>
      <c r="C22" s="30">
        <v>7500</v>
      </c>
      <c r="D22" s="30">
        <v>100</v>
      </c>
      <c r="E22" s="30"/>
      <c r="F22" s="31"/>
      <c r="G22" s="32"/>
      <c r="H22" s="33"/>
      <c r="I22" s="34"/>
    </row>
    <row r="23" spans="1:9" s="47" customFormat="1">
      <c r="A23" s="48"/>
      <c r="B23" s="49" t="s">
        <v>79</v>
      </c>
      <c r="C23" s="49">
        <v>7500</v>
      </c>
      <c r="D23" s="49">
        <v>100</v>
      </c>
      <c r="E23" s="49"/>
      <c r="F23" s="54">
        <v>2</v>
      </c>
      <c r="G23" s="51"/>
      <c r="H23" s="52">
        <v>21</v>
      </c>
      <c r="I23" s="53">
        <f>$F23*G23</f>
        <v>0</v>
      </c>
    </row>
    <row r="24" spans="1:9" ht="16.5" thickBot="1">
      <c r="A24" s="6"/>
      <c r="B24" s="7"/>
      <c r="C24" s="7"/>
      <c r="D24" s="7"/>
      <c r="E24" s="7"/>
      <c r="F24" s="9"/>
      <c r="G24" s="10"/>
      <c r="H24" s="11"/>
      <c r="I24" s="12"/>
    </row>
    <row r="25" spans="1:9" s="13" customFormat="1" ht="30" customHeight="1" thickBot="1">
      <c r="A25" s="28" t="s">
        <v>61</v>
      </c>
      <c r="B25" s="30" t="s">
        <v>62</v>
      </c>
      <c r="C25" s="30">
        <v>0</v>
      </c>
      <c r="D25" s="30">
        <v>0</v>
      </c>
      <c r="E25" s="30">
        <v>0</v>
      </c>
      <c r="F25" s="31"/>
      <c r="G25" s="32"/>
      <c r="H25" s="33"/>
      <c r="I25" s="34"/>
    </row>
    <row r="26" spans="1:9" s="47" customFormat="1">
      <c r="A26" s="48"/>
      <c r="B26" s="49" t="s">
        <v>63</v>
      </c>
      <c r="C26" s="49">
        <v>0</v>
      </c>
      <c r="D26" s="49">
        <v>0</v>
      </c>
      <c r="E26" s="49">
        <v>0</v>
      </c>
      <c r="F26" s="54">
        <v>1</v>
      </c>
      <c r="G26" s="51"/>
      <c r="H26" s="52">
        <v>21</v>
      </c>
      <c r="I26" s="53">
        <f>$F26*G26</f>
        <v>0</v>
      </c>
    </row>
    <row r="27" spans="1:9" s="47" customFormat="1">
      <c r="A27" s="48"/>
      <c r="B27" s="49" t="s">
        <v>65</v>
      </c>
      <c r="C27" s="49">
        <v>0</v>
      </c>
      <c r="D27" s="49">
        <v>0</v>
      </c>
      <c r="E27" s="49">
        <v>0</v>
      </c>
      <c r="F27" s="54">
        <v>1</v>
      </c>
      <c r="G27" s="51"/>
      <c r="H27" s="52">
        <v>21</v>
      </c>
      <c r="I27" s="53">
        <f>$F27*G27</f>
        <v>0</v>
      </c>
    </row>
    <row r="28" spans="1:9" s="47" customFormat="1" ht="16.5" thickBot="1">
      <c r="A28" s="79"/>
      <c r="B28" s="62"/>
      <c r="C28" s="62"/>
      <c r="D28" s="62"/>
      <c r="E28" s="62"/>
      <c r="F28" s="80"/>
      <c r="G28" s="81"/>
      <c r="H28" s="82"/>
      <c r="I28" s="83"/>
    </row>
    <row r="29" spans="1:9" s="47" customFormat="1" ht="30" customHeight="1" thickBot="1">
      <c r="A29" s="91"/>
      <c r="B29" s="93" t="s">
        <v>64</v>
      </c>
      <c r="C29" s="94"/>
      <c r="D29" s="94"/>
      <c r="E29" s="94"/>
      <c r="F29" s="95"/>
      <c r="G29" s="96"/>
      <c r="H29" s="97"/>
      <c r="I29" s="98"/>
    </row>
    <row r="30" spans="1:9" s="47" customFormat="1">
      <c r="A30" s="84"/>
      <c r="B30" s="85" t="s">
        <v>80</v>
      </c>
      <c r="C30" s="86">
        <v>0</v>
      </c>
      <c r="D30" s="86">
        <v>0</v>
      </c>
      <c r="E30" s="86">
        <v>0</v>
      </c>
      <c r="F30" s="87">
        <v>1</v>
      </c>
      <c r="G30" s="88"/>
      <c r="H30" s="89">
        <v>21</v>
      </c>
      <c r="I30" s="90">
        <f>F30*G30</f>
        <v>0</v>
      </c>
    </row>
    <row r="31" spans="1:9" s="61" customFormat="1">
      <c r="A31" s="55"/>
      <c r="B31" s="49" t="s">
        <v>67</v>
      </c>
      <c r="C31" s="56">
        <v>0</v>
      </c>
      <c r="D31" s="56">
        <v>0</v>
      </c>
      <c r="E31" s="56">
        <v>0</v>
      </c>
      <c r="F31" s="57">
        <v>1</v>
      </c>
      <c r="G31" s="58"/>
      <c r="H31" s="59">
        <v>21</v>
      </c>
      <c r="I31" s="60">
        <f>F31*G31</f>
        <v>0</v>
      </c>
    </row>
    <row r="32" spans="1:9" s="61" customFormat="1">
      <c r="A32" s="55"/>
      <c r="B32" s="49" t="s">
        <v>68</v>
      </c>
      <c r="C32" s="56">
        <v>0</v>
      </c>
      <c r="D32" s="56">
        <v>0</v>
      </c>
      <c r="E32" s="56">
        <v>0</v>
      </c>
      <c r="F32" s="57">
        <v>1</v>
      </c>
      <c r="G32" s="58"/>
      <c r="H32" s="59">
        <v>21</v>
      </c>
      <c r="I32" s="60">
        <f>F32*G32</f>
        <v>0</v>
      </c>
    </row>
    <row r="33" spans="1:9" s="61" customFormat="1">
      <c r="A33" s="55"/>
      <c r="B33" s="49" t="s">
        <v>69</v>
      </c>
      <c r="C33" s="56">
        <v>0</v>
      </c>
      <c r="D33" s="56">
        <v>0</v>
      </c>
      <c r="E33" s="56">
        <v>0</v>
      </c>
      <c r="F33" s="57">
        <v>1</v>
      </c>
      <c r="G33" s="58"/>
      <c r="H33" s="59">
        <v>21</v>
      </c>
      <c r="I33" s="60">
        <f>F33*G33</f>
        <v>0</v>
      </c>
    </row>
    <row r="34" spans="1:9" s="61" customFormat="1" ht="16.5" thickBot="1">
      <c r="A34" s="55"/>
      <c r="B34" s="62"/>
      <c r="C34" s="63"/>
      <c r="D34" s="63"/>
      <c r="E34" s="63"/>
      <c r="F34" s="57"/>
      <c r="G34" s="64"/>
      <c r="H34" s="65"/>
      <c r="I34" s="66"/>
    </row>
    <row r="35" spans="1:9" s="47" customFormat="1">
      <c r="A35" s="67"/>
      <c r="B35" s="69" t="s">
        <v>5</v>
      </c>
      <c r="C35" s="70"/>
      <c r="D35" s="67"/>
      <c r="E35" s="67"/>
      <c r="F35" s="71"/>
      <c r="G35" s="72"/>
      <c r="H35" s="73"/>
      <c r="I35" s="74">
        <f>SUM(I8:I34)</f>
        <v>0</v>
      </c>
    </row>
    <row r="36" spans="1:9" s="47" customFormat="1">
      <c r="A36" s="67"/>
      <c r="B36" s="75" t="s">
        <v>7</v>
      </c>
      <c r="C36" s="70"/>
      <c r="D36" s="67"/>
      <c r="E36" s="67"/>
      <c r="F36" s="71"/>
      <c r="G36" s="72"/>
      <c r="H36" s="73"/>
      <c r="I36" s="76">
        <f>I35*21%</f>
        <v>0</v>
      </c>
    </row>
    <row r="37" spans="1:9" s="47" customFormat="1" ht="16.5" thickBot="1">
      <c r="A37" s="67"/>
      <c r="B37" s="77" t="s">
        <v>6</v>
      </c>
      <c r="C37" s="70"/>
      <c r="D37" s="67"/>
      <c r="E37" s="67"/>
      <c r="F37" s="71"/>
      <c r="G37" s="72"/>
      <c r="H37" s="73"/>
      <c r="I37" s="78">
        <f>SUM(I35:I36)</f>
        <v>0</v>
      </c>
    </row>
  </sheetData>
  <autoFilter ref="A3:S21"/>
  <dataConsolidate/>
  <mergeCells count="1">
    <mergeCell ref="A1:I1"/>
  </mergeCells>
  <pageMargins left="0.6692913385826772" right="0.23622047244094491" top="0.39370078740157483" bottom="0.39370078740157483" header="0.19685039370078741" footer="0.19685039370078741"/>
  <pageSetup paperSize="9" scale="90" orientation="landscape" r:id="rId1"/>
  <headerFooter alignWithMargins="0">
    <oddFooter>&amp;CStránka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CELKEM</vt:lpstr>
      <vt:lpstr>Soupis-chemie</vt:lpstr>
      <vt:lpstr>Soupis-fyzika</vt:lpstr>
      <vt:lpstr>List2</vt:lpstr>
      <vt:lpstr>'Soupis-fyzika'!_FiltrDatabaze</vt:lpstr>
      <vt:lpstr>'Soupis-chemie'!_FiltrDatabaze</vt:lpstr>
      <vt:lpstr>'Soupis-fyzika'!Oblast_tisku</vt:lpstr>
      <vt:lpstr>'Soupis-chemie'!Oblast_tisku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Roman</dc:creator>
  <cp:lastModifiedBy>dohnal</cp:lastModifiedBy>
  <cp:lastPrinted>2016-03-10T12:11:07Z</cp:lastPrinted>
  <dcterms:created xsi:type="dcterms:W3CDTF">2002-08-06T11:13:46Z</dcterms:created>
  <dcterms:modified xsi:type="dcterms:W3CDTF">2016-03-10T12:19:30Z</dcterms:modified>
</cp:coreProperties>
</file>